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\Dropbox\Website\Order Specification Forms\"/>
    </mc:Choice>
  </mc:AlternateContent>
  <xr:revisionPtr revIDLastSave="0" documentId="8_{585AC6AC-473C-46F4-87E4-D20A2A7BBD5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Document'!$B$36:$B$106,0),3))</definedName>
  </definedNames>
  <calcPr calcId="191029"/>
</workbook>
</file>

<file path=xl/calcChain.xml><?xml version="1.0" encoding="utf-8"?>
<calcChain xmlns="http://schemas.openxmlformats.org/spreadsheetml/2006/main">
  <c r="M2" i="1" l="1"/>
  <c r="J31" i="1" l="1"/>
  <c r="J26" i="1"/>
  <c r="C31" i="1" l="1"/>
  <c r="N2" i="1"/>
  <c r="L2" i="1" l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<sst xmlns="http://schemas.openxmlformats.org/spreadsheetml/2006/main" count="183" uniqueCount="146">
  <si>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</si>
  <si>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</si>
  <si>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</si>
  <si>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</si>
  <si>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</si>
  <si>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</si>
  <si>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</si>
  <si>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</si>
  <si>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</si>
  <si>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</si>
  <si>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</si>
  <si>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</si>
  <si>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</si>
  <si>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</si>
  <si>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</si>
  <si>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</si>
  <si>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</si>
  <si>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</si>
  <si>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</si>
  <si>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</si>
  <si>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</si>
  <si>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</si>
  <si>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</si>
  <si>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</si>
  <si>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</si>
  <si>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</si>
  <si>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</si>
  <si>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</si>
  <si>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</si>
  <si>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</si>
  <si>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</si>
  <si>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</si>
  <si>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</si>
  <si>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</si>
  <si>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</si>
  <si>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20mm</t>
  </si>
  <si>
    <t>(2) 24mm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</si>
  <si>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</si>
  <si>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</si>
  <si>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</si>
  <si>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</si>
  <si>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</si>
  <si>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</si>
  <si>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</si>
  <si>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</si>
  <si>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</si>
  <si>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</si>
  <si>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</si>
  <si>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</si>
  <si>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</si>
  <si>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</si>
  <si>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</si>
  <si>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</si>
  <si>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</si>
  <si>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</si>
  <si>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</si>
  <si>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</si>
  <si>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</si>
  <si>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</si>
  <si>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</si>
  <si>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</si>
  <si>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</si>
  <si>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</si>
  <si>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</si>
  <si>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</si>
  <si>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</si>
  <si>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</si>
  <si>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</si>
  <si>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</si>
  <si>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</si>
  <si>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</si>
  <si>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</si>
  <si>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</si>
  <si>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</si>
  <si>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</si>
  <si>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>3960   (Standard Nimbus)</t>
  </si>
  <si>
    <t xml:space="preserve">MOUNTING OPTIONS &amp; PANEL DOOR THICKNESS </t>
  </si>
  <si>
    <t>Surface Mount 0.0mm -  3.0mm</t>
  </si>
  <si>
    <t>Surface Mount 4.0mm -  7.0mm</t>
  </si>
  <si>
    <t>Surface Mount 8.0 mm - 11.0mm</t>
  </si>
  <si>
    <t>Surface Mount 12.0mm - 15.0mm</t>
  </si>
  <si>
    <t>Surface Mount 16.0mm - 20.0mm</t>
  </si>
  <si>
    <t>Surface Mount 21.0mm -  25.0mm</t>
  </si>
  <si>
    <t>Flush Mount 0.0mm - 4.00mm</t>
  </si>
  <si>
    <t>Flush Mount 5.0mm - 5.90mm</t>
  </si>
  <si>
    <t>Flush Mount 6.0mm - 9.00mm</t>
  </si>
  <si>
    <t>Flush Mount 10.0mm - 13.00mm</t>
  </si>
  <si>
    <t>Flush Mount 14.0mm - 18.00mm</t>
  </si>
  <si>
    <t>Flush Mount 19.0mm - 23.00mm</t>
  </si>
  <si>
    <t>Flush Mount 24.0mm - 25.00mm</t>
  </si>
  <si>
    <t>3960111B</t>
  </si>
  <si>
    <t>3960111E</t>
  </si>
  <si>
    <t>3960111A</t>
  </si>
  <si>
    <t>3960121A</t>
  </si>
  <si>
    <t>3960121B</t>
  </si>
  <si>
    <t>3960121E</t>
  </si>
  <si>
    <t>3960131A</t>
  </si>
  <si>
    <t>3960131B</t>
  </si>
  <si>
    <t>3960131E</t>
  </si>
  <si>
    <t>3960211A</t>
  </si>
  <si>
    <t>3960211B</t>
  </si>
  <si>
    <t>3960211E</t>
  </si>
  <si>
    <t>3960221A</t>
  </si>
  <si>
    <t>3960221B</t>
  </si>
  <si>
    <t>3960221E</t>
  </si>
  <si>
    <t>3960231A</t>
  </si>
  <si>
    <t>3960231B</t>
  </si>
  <si>
    <t>3960231E</t>
  </si>
  <si>
    <t>3960511A</t>
  </si>
  <si>
    <t>3960511B</t>
  </si>
  <si>
    <t>3960511E</t>
  </si>
  <si>
    <t>3960521A</t>
  </si>
  <si>
    <t>3960521B</t>
  </si>
  <si>
    <t>3960521E</t>
  </si>
  <si>
    <t>3960531A</t>
  </si>
  <si>
    <t>3960531B</t>
  </si>
  <si>
    <t>3960531E</t>
  </si>
  <si>
    <t xml:space="preserve">(5) SLAM </t>
  </si>
  <si>
    <t>Nimbus Digital Combination Lock SPECIFICATION</t>
  </si>
  <si>
    <t>(2A) CHROME</t>
  </si>
  <si>
    <t>(7D) BRUSHED NICKEL</t>
  </si>
  <si>
    <t>3960112A</t>
  </si>
  <si>
    <t>Vertical / Chrome</t>
  </si>
  <si>
    <t>3960117D</t>
  </si>
  <si>
    <t>Vertical / Brushed Nickel</t>
  </si>
  <si>
    <t>3960122A</t>
  </si>
  <si>
    <t>3960127D</t>
  </si>
  <si>
    <t>RH / Chrome</t>
  </si>
  <si>
    <t>RH / Brushed Nickel</t>
  </si>
  <si>
    <t>3960132A</t>
  </si>
  <si>
    <t>3960137D</t>
  </si>
  <si>
    <t>LH / Chrome</t>
  </si>
  <si>
    <t>LH / Brushed Nickel</t>
  </si>
  <si>
    <t>3960212A</t>
  </si>
  <si>
    <t>3960217D</t>
  </si>
  <si>
    <t>3960222A</t>
  </si>
  <si>
    <t>3960227D</t>
  </si>
  <si>
    <t>3960232A</t>
  </si>
  <si>
    <t>3960237D</t>
  </si>
  <si>
    <t>3960512A</t>
  </si>
  <si>
    <t>3960517D</t>
  </si>
  <si>
    <t>3960522A</t>
  </si>
  <si>
    <t>3960527D</t>
  </si>
  <si>
    <t>3960532A</t>
  </si>
  <si>
    <t>3960537D</t>
  </si>
  <si>
    <t>Rev.2 (MARCH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</si>
</sst>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0" fillId="0" borderId="2" xfId="0" applyBorder="1" applyAlignment="1" applyProtection="1">
      <alignment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0" fontId="0" fillId="0" borderId="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1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0" fillId="3" borderId="15" xfId="0" applyFill="1" applyBorder="1" applyAlignment="1" applyProtection="1">
      <alignment horizontal="center" vertical="center"/>
    </xf>
    <xf numFmtId="0" fontId="0" fillId="5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1" xfId="0" quotePrefix="1" applyBorder="1" applyProtection="1"/>
    <xf numFmtId="0" fontId="0" fillId="0" borderId="20" xfId="0" applyBorder="1" applyProtection="1"/>
    <xf numFmtId="0" fontId="0" fillId="0" borderId="3" xfId="0" applyBorder="1" applyProtection="1"/>
    <xf numFmtId="0" fontId="0" fillId="0" borderId="11" xfId="0" applyBorder="1" applyProtection="1"/>
    <xf numFmtId="0" fontId="6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164" fontId="0" fillId="0" borderId="0" xfId="0" applyNumberFormat="1" applyBorder="1" applyAlignment="1" applyProtection="1">
      <alignment horizontal="left" indent="2"/>
    </xf>
    <xf numFmtId="0" fontId="0" fillId="0" borderId="0" xfId="0" applyBorder="1" applyAlignment="1" applyProtection="1">
      <alignment horizontal="center"/>
    </xf>
    <xf numFmtId="0" fontId="10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9" fillId="0" borderId="9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</xf>
    <xf numFmtId="0" fontId="0" fillId="0" borderId="12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jpeg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90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1093692</xdr:colOff>
      <xdr:row>37</xdr:row>
      <xdr:rowOff>44824</xdr:rowOff>
    </xdr:from>
    <xdr:to>
      <xdr:col>2</xdr:col>
      <xdr:colOff>1810869</xdr:colOff>
      <xdr:row>37</xdr:row>
      <xdr:rowOff>2096461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7DCED-5C1C-4650-8245-62A1C0218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743198" y="1655781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1102660</xdr:colOff>
      <xdr:row>38</xdr:row>
      <xdr:rowOff>53788</xdr:rowOff>
    </xdr:from>
    <xdr:to>
      <xdr:col>2</xdr:col>
      <xdr:colOff>1788971</xdr:colOff>
      <xdr:row>38</xdr:row>
      <xdr:rowOff>2088777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C8B514-2F25-4C12-B517-DAD9A7B6B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752166" y="18727270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36</xdr:row>
      <xdr:rowOff>44825</xdr:rowOff>
    </xdr:from>
    <xdr:to>
      <xdr:col>2</xdr:col>
      <xdr:colOff>1778531</xdr:colOff>
      <xdr:row>36</xdr:row>
      <xdr:rowOff>2061883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8CF452-B1E8-44AF-9992-C07C2BEAB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770094" y="14397319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394446</xdr:colOff>
      <xdr:row>41</xdr:row>
      <xdr:rowOff>744071</xdr:rowOff>
    </xdr:from>
    <xdr:to>
      <xdr:col>2</xdr:col>
      <xdr:colOff>2446446</xdr:colOff>
      <xdr:row>41</xdr:row>
      <xdr:rowOff>1371593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D7C62-AF08-49D1-9EC2-BA28B9277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43952" y="21578047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367554</xdr:colOff>
      <xdr:row>42</xdr:row>
      <xdr:rowOff>719553</xdr:rowOff>
    </xdr:from>
    <xdr:to>
      <xdr:col>2</xdr:col>
      <xdr:colOff>2419554</xdr:colOff>
      <xdr:row>42</xdr:row>
      <xdr:rowOff>1342365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44AA11-B015-4C6E-9469-2C3EAA411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2017060" y="23714024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349622</xdr:colOff>
      <xdr:row>43</xdr:row>
      <xdr:rowOff>762002</xdr:rowOff>
    </xdr:from>
    <xdr:to>
      <xdr:col>2</xdr:col>
      <xdr:colOff>2401622</xdr:colOff>
      <xdr:row>43</xdr:row>
      <xdr:rowOff>1397925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DCF028-8DB6-44D3-8D78-8343EAE65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99128" y="25916967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46</xdr:row>
      <xdr:rowOff>735105</xdr:rowOff>
    </xdr:from>
    <xdr:to>
      <xdr:col>2</xdr:col>
      <xdr:colOff>2356799</xdr:colOff>
      <xdr:row>46</xdr:row>
      <xdr:rowOff>1365500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5E9D7-497D-4D23-9575-8889A793C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54305" y="28050564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322729</xdr:colOff>
      <xdr:row>47</xdr:row>
      <xdr:rowOff>762000</xdr:rowOff>
    </xdr:from>
    <xdr:to>
      <xdr:col>2</xdr:col>
      <xdr:colOff>2374729</xdr:colOff>
      <xdr:row>47</xdr:row>
      <xdr:rowOff>1382219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F7DDAB6-2B8F-45A9-8064-BC40C205D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72235" y="30237953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286870</xdr:colOff>
      <xdr:row>48</xdr:row>
      <xdr:rowOff>735104</xdr:rowOff>
    </xdr:from>
    <xdr:to>
      <xdr:col>2</xdr:col>
      <xdr:colOff>2338870</xdr:colOff>
      <xdr:row>48</xdr:row>
      <xdr:rowOff>1373066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87ACBBE-AB51-4895-BA92-32AAEAB7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36376" y="32371551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52</xdr:row>
      <xdr:rowOff>46167</xdr:rowOff>
    </xdr:from>
    <xdr:to>
      <xdr:col>2</xdr:col>
      <xdr:colOff>1631577</xdr:colOff>
      <xdr:row>52</xdr:row>
      <xdr:rowOff>2097804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C167196-898F-44EF-9072-030496CA3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563906" y="3600360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923367</xdr:colOff>
      <xdr:row>53</xdr:row>
      <xdr:rowOff>62752</xdr:rowOff>
    </xdr:from>
    <xdr:to>
      <xdr:col>2</xdr:col>
      <xdr:colOff>1609678</xdr:colOff>
      <xdr:row>53</xdr:row>
      <xdr:rowOff>2097741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178C5D5-4F50-465D-9066-2BDEFACEC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572873" y="38180681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941295</xdr:colOff>
      <xdr:row>51</xdr:row>
      <xdr:rowOff>44824</xdr:rowOff>
    </xdr:from>
    <xdr:to>
      <xdr:col>2</xdr:col>
      <xdr:colOff>1599238</xdr:colOff>
      <xdr:row>51</xdr:row>
      <xdr:rowOff>2061882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9518A12E-4CF3-48BB-8D93-3E2D9DF61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590801" y="33841765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56</xdr:row>
      <xdr:rowOff>762000</xdr:rowOff>
    </xdr:from>
    <xdr:to>
      <xdr:col>2</xdr:col>
      <xdr:colOff>2428518</xdr:colOff>
      <xdr:row>56</xdr:row>
      <xdr:rowOff>1389522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1D3FC6E-EC4E-47C0-9447-5FFEE23A2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26024" y="41040424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349626</xdr:colOff>
      <xdr:row>57</xdr:row>
      <xdr:rowOff>737483</xdr:rowOff>
    </xdr:from>
    <xdr:to>
      <xdr:col>2</xdr:col>
      <xdr:colOff>2401626</xdr:colOff>
      <xdr:row>57</xdr:row>
      <xdr:rowOff>1360295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2B4F705-6ACD-4BBD-A573-B92398099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999132" y="43176401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58</xdr:row>
      <xdr:rowOff>779932</xdr:rowOff>
    </xdr:from>
    <xdr:to>
      <xdr:col>2</xdr:col>
      <xdr:colOff>2383694</xdr:colOff>
      <xdr:row>58</xdr:row>
      <xdr:rowOff>1415855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50165C4-95DC-4342-81C2-55F2BB9FC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81200" y="45379344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313764</xdr:colOff>
      <xdr:row>61</xdr:row>
      <xdr:rowOff>744071</xdr:rowOff>
    </xdr:from>
    <xdr:to>
      <xdr:col>2</xdr:col>
      <xdr:colOff>2365764</xdr:colOff>
      <xdr:row>61</xdr:row>
      <xdr:rowOff>1374466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DC7389-5108-4627-B44C-F1E09860C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63270" y="4750397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62</xdr:row>
      <xdr:rowOff>770966</xdr:rowOff>
    </xdr:from>
    <xdr:to>
      <xdr:col>2</xdr:col>
      <xdr:colOff>2383694</xdr:colOff>
      <xdr:row>62</xdr:row>
      <xdr:rowOff>1391185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43ED65F-C64F-48B1-B489-164EFA523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81200" y="4969136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63</xdr:row>
      <xdr:rowOff>736450</xdr:rowOff>
    </xdr:from>
    <xdr:to>
      <xdr:col>2</xdr:col>
      <xdr:colOff>2347835</xdr:colOff>
      <xdr:row>63</xdr:row>
      <xdr:rowOff>1374412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7E42839-3A84-45E5-87CF-36F418378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45341" y="5181734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815788</xdr:colOff>
      <xdr:row>67</xdr:row>
      <xdr:rowOff>64096</xdr:rowOff>
    </xdr:from>
    <xdr:to>
      <xdr:col>2</xdr:col>
      <xdr:colOff>1532965</xdr:colOff>
      <xdr:row>67</xdr:row>
      <xdr:rowOff>2115733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9C15FF-AFD3-408D-B0F4-09C386E57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465294" y="55465978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824755</xdr:colOff>
      <xdr:row>68</xdr:row>
      <xdr:rowOff>53787</xdr:rowOff>
    </xdr:from>
    <xdr:to>
      <xdr:col>2</xdr:col>
      <xdr:colOff>1511066</xdr:colOff>
      <xdr:row>68</xdr:row>
      <xdr:rowOff>2088776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EF4DEE-EC39-4769-8FBD-F885DDFF8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474261" y="57616163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842683</xdr:colOff>
      <xdr:row>66</xdr:row>
      <xdr:rowOff>62753</xdr:rowOff>
    </xdr:from>
    <xdr:to>
      <xdr:col>2</xdr:col>
      <xdr:colOff>1500626</xdr:colOff>
      <xdr:row>66</xdr:row>
      <xdr:rowOff>2079811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C736142-1441-4861-844A-B8FC181C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492189" y="53304141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259977</xdr:colOff>
      <xdr:row>71</xdr:row>
      <xdr:rowOff>797859</xdr:rowOff>
    </xdr:from>
    <xdr:to>
      <xdr:col>2</xdr:col>
      <xdr:colOff>2311977</xdr:colOff>
      <xdr:row>71</xdr:row>
      <xdr:rowOff>1425381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6665EDD-43F5-4DAC-81E6-CEA67DA8B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1909483" y="60520730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233085</xdr:colOff>
      <xdr:row>72</xdr:row>
      <xdr:rowOff>773342</xdr:rowOff>
    </xdr:from>
    <xdr:to>
      <xdr:col>2</xdr:col>
      <xdr:colOff>2285085</xdr:colOff>
      <xdr:row>72</xdr:row>
      <xdr:rowOff>1396154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8F7D422-A3BD-4473-8F23-DAF51878B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882591" y="62656707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</xdr:colOff>
      <xdr:row>73</xdr:row>
      <xdr:rowOff>815791</xdr:rowOff>
    </xdr:from>
    <xdr:to>
      <xdr:col>2</xdr:col>
      <xdr:colOff>2267153</xdr:colOff>
      <xdr:row>73</xdr:row>
      <xdr:rowOff>1451714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344837F-8245-4A24-9C63-A647F0549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864659" y="64859650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76</xdr:row>
      <xdr:rowOff>770964</xdr:rowOff>
    </xdr:from>
    <xdr:to>
      <xdr:col>2</xdr:col>
      <xdr:colOff>2347835</xdr:colOff>
      <xdr:row>76</xdr:row>
      <xdr:rowOff>1401359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92906F-6C4F-4B13-9196-43793209B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45341" y="6697531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77</xdr:row>
      <xdr:rowOff>797859</xdr:rowOff>
    </xdr:from>
    <xdr:to>
      <xdr:col>2</xdr:col>
      <xdr:colOff>2365765</xdr:colOff>
      <xdr:row>77</xdr:row>
      <xdr:rowOff>1418078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DD734F7-805C-45A2-BE89-129C1B462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63271" y="6916270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277906</xdr:colOff>
      <xdr:row>78</xdr:row>
      <xdr:rowOff>763343</xdr:rowOff>
    </xdr:from>
    <xdr:to>
      <xdr:col>2</xdr:col>
      <xdr:colOff>2329906</xdr:colOff>
      <xdr:row>78</xdr:row>
      <xdr:rowOff>1401305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91B9D42-7EA3-4768-906B-A91A89C33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27412" y="7128868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39</xdr:row>
      <xdr:rowOff>86945</xdr:rowOff>
    </xdr:from>
    <xdr:to>
      <xdr:col>2</xdr:col>
      <xdr:colOff>1775188</xdr:colOff>
      <xdr:row>39</xdr:row>
      <xdr:rowOff>2057401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393EB-F9DD-4849-B07B-CA07BC26A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786743" y="20639174"/>
          <a:ext cx="632188" cy="1970456"/>
        </a:xfrm>
        <a:prstGeom prst="rect">
          <a:avLst/>
        </a:prstGeom>
      </xdr:spPr>
    </xdr:pic>
    <xdr:clientData/>
  </xdr:twoCellAnchor>
  <xdr:twoCellAnchor editAs="oneCell">
    <xdr:from>
      <xdr:col>2</xdr:col>
      <xdr:colOff>968827</xdr:colOff>
      <xdr:row>54</xdr:row>
      <xdr:rowOff>67854</xdr:rowOff>
    </xdr:from>
    <xdr:to>
      <xdr:col>2</xdr:col>
      <xdr:colOff>1600200</xdr:colOff>
      <xdr:row>54</xdr:row>
      <xdr:rowOff>2035771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061594-9CCE-4913-B11F-5944FE7BB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612570" y="52950654"/>
          <a:ext cx="631373" cy="1967917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925286</xdr:colOff>
      <xdr:row>69</xdr:row>
      <xdr:rowOff>67858</xdr:rowOff>
    </xdr:from>
    <xdr:to>
      <xdr:col>2</xdr:col>
      <xdr:colOff>1556658</xdr:colOff>
      <xdr:row>69</xdr:row>
      <xdr:rowOff>2035771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CF4F20A-358E-4327-8383-DAE26A55A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569029" y="85281229"/>
          <a:ext cx="631372" cy="1967913"/>
        </a:xfrm>
        <a:prstGeom prst="rect">
          <a:avLst/>
        </a:prstGeom>
      </xdr:spPr>
    </xdr:pic>
    <xdr:clientData/>
  </xdr:twoCellAnchor>
  <xdr:twoCellAnchor editAs="oneCell">
    <xdr:from>
      <xdr:col>2</xdr:col>
      <xdr:colOff>1153885</xdr:colOff>
      <xdr:row>40</xdr:row>
      <xdr:rowOff>89153</xdr:rowOff>
    </xdr:from>
    <xdr:to>
      <xdr:col>2</xdr:col>
      <xdr:colOff>1785257</xdr:colOff>
      <xdr:row>40</xdr:row>
      <xdr:rowOff>2079172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D47D8B-6C83-4E4E-B666-61748C8AC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797628" y="22796753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936171</xdr:colOff>
      <xdr:row>70</xdr:row>
      <xdr:rowOff>76199</xdr:rowOff>
    </xdr:from>
    <xdr:to>
      <xdr:col>2</xdr:col>
      <xdr:colOff>1567543</xdr:colOff>
      <xdr:row>70</xdr:row>
      <xdr:rowOff>2066218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31AC8B2-9575-45DB-9AA4-71C331404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579914" y="87444942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1012371</xdr:colOff>
      <xdr:row>55</xdr:row>
      <xdr:rowOff>54429</xdr:rowOff>
    </xdr:from>
    <xdr:to>
      <xdr:col>2</xdr:col>
      <xdr:colOff>1643743</xdr:colOff>
      <xdr:row>55</xdr:row>
      <xdr:rowOff>2044448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B1A6CEA-B79A-4B4B-9523-0A90CC518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656114" y="55092600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348344</xdr:colOff>
      <xdr:row>44</xdr:row>
      <xdr:rowOff>698374</xdr:rowOff>
    </xdr:from>
    <xdr:to>
      <xdr:col>2</xdr:col>
      <xdr:colOff>2449286</xdr:colOff>
      <xdr:row>44</xdr:row>
      <xdr:rowOff>1349829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44B6FE-D878-430A-8862-CE296808B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92087" y="32027460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283028</xdr:colOff>
      <xdr:row>59</xdr:row>
      <xdr:rowOff>685800</xdr:rowOff>
    </xdr:from>
    <xdr:to>
      <xdr:col>2</xdr:col>
      <xdr:colOff>2383970</xdr:colOff>
      <xdr:row>59</xdr:row>
      <xdr:rowOff>1337255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BD32B95-1A45-420B-9061-7DA064F9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26771" y="64345457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74</xdr:row>
      <xdr:rowOff>751114</xdr:rowOff>
    </xdr:from>
    <xdr:to>
      <xdr:col>2</xdr:col>
      <xdr:colOff>2264228</xdr:colOff>
      <xdr:row>74</xdr:row>
      <xdr:rowOff>1402569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E3C48A2-EE6B-4CC3-A133-8A9B7B790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807029" y="96741343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315686</xdr:colOff>
      <xdr:row>45</xdr:row>
      <xdr:rowOff>688238</xdr:rowOff>
    </xdr:from>
    <xdr:to>
      <xdr:col>2</xdr:col>
      <xdr:colOff>2471057</xdr:colOff>
      <xdr:row>45</xdr:row>
      <xdr:rowOff>1360714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930BEA-3295-410B-A384-7B30680F9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959429" y="34172695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250371</xdr:colOff>
      <xdr:row>60</xdr:row>
      <xdr:rowOff>751114</xdr:rowOff>
    </xdr:from>
    <xdr:to>
      <xdr:col>2</xdr:col>
      <xdr:colOff>2405742</xdr:colOff>
      <xdr:row>60</xdr:row>
      <xdr:rowOff>1423590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3E39697-215A-41C1-8894-758C410A3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894114" y="66566143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75</xdr:row>
      <xdr:rowOff>783771</xdr:rowOff>
    </xdr:from>
    <xdr:to>
      <xdr:col>2</xdr:col>
      <xdr:colOff>2296885</xdr:colOff>
      <xdr:row>75</xdr:row>
      <xdr:rowOff>1456247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087313-A64A-4E40-93F1-62FA3C781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785257" y="98929371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49</xdr:row>
      <xdr:rowOff>744153</xdr:rowOff>
    </xdr:from>
    <xdr:to>
      <xdr:col>2</xdr:col>
      <xdr:colOff>2373086</xdr:colOff>
      <xdr:row>49</xdr:row>
      <xdr:rowOff>1393371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E6920-4579-4732-AE0D-91FA0F47A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915886" y="42850096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250372</xdr:colOff>
      <xdr:row>64</xdr:row>
      <xdr:rowOff>751114</xdr:rowOff>
    </xdr:from>
    <xdr:to>
      <xdr:col>2</xdr:col>
      <xdr:colOff>2351315</xdr:colOff>
      <xdr:row>64</xdr:row>
      <xdr:rowOff>1400332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C85F75E-13E1-4F67-852D-4C131DEC6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94115" y="75187628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79</xdr:row>
      <xdr:rowOff>751114</xdr:rowOff>
    </xdr:from>
    <xdr:to>
      <xdr:col>2</xdr:col>
      <xdr:colOff>2329543</xdr:colOff>
      <xdr:row>79</xdr:row>
      <xdr:rowOff>1400332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E807DDF-0A3D-444A-8F16-6E8026121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72343" y="107518200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217712</xdr:colOff>
      <xdr:row>50</xdr:row>
      <xdr:rowOff>747969</xdr:rowOff>
    </xdr:from>
    <xdr:to>
      <xdr:col>2</xdr:col>
      <xdr:colOff>2362199</xdr:colOff>
      <xdr:row>50</xdr:row>
      <xdr:rowOff>1404256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6F640C4-A8DA-4694-8A63-1091700A4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61455" y="45009283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261257</xdr:colOff>
      <xdr:row>65</xdr:row>
      <xdr:rowOff>761999</xdr:rowOff>
    </xdr:from>
    <xdr:to>
      <xdr:col>2</xdr:col>
      <xdr:colOff>2405744</xdr:colOff>
      <xdr:row>65</xdr:row>
      <xdr:rowOff>1418286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FEDBEFA-66D2-46FD-B420-AE19DA127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905000" y="77353885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</xdr:colOff>
      <xdr:row>80</xdr:row>
      <xdr:rowOff>729343</xdr:rowOff>
    </xdr:from>
    <xdr:to>
      <xdr:col>2</xdr:col>
      <xdr:colOff>2351315</xdr:colOff>
      <xdr:row>80</xdr:row>
      <xdr:rowOff>1385630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65AD158-CA80-45BE-BC54-265747002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50571" y="109651800"/>
          <a:ext cx="2144487" cy="65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50"/>
  <sheetViews>
    <sheetView showGridLines="0" tabSelected="1" showRuler="0" zoomScale="70" zoomScaleNormal="70" zoomScalePageLayoutView="85" workbookViewId="0">
      <selection activeCell="C26" sqref="C26"/>
    </sheetView>
  </sheetViews>
  <sheetFormatPr defaultRowHeight="14.4" x14ac:dyDescent="0.3"/>
  <cols>
    <col min="1" max="1" width="0.77734375" style="1" customWidth="1"/>
    <col min="2" max="2" width="23.21875" style="1" customWidth="1"/>
    <col min="3" max="3" width="42.33203125" style="2" customWidth="1"/>
    <col min="4" max="4" width="32.77734375" style="2" customWidth="1"/>
    <col min="5" max="5" width="11" style="1" customWidth="1"/>
    <col min="6" max="6" width="5.33203125" style="1" customWidth="1"/>
    <col min="7" max="7" width="6.109375" style="1" customWidth="1"/>
    <col min="8" max="8" width="41.44140625" style="1" hidden="1" customWidth="1"/>
    <col min="9" max="9" width="6" style="1" hidden="1" customWidth="1"/>
    <col min="10" max="10" width="41.77734375" style="1" hidden="1" customWidth="1"/>
    <col min="11" max="11" width="6.88671875" style="1" customWidth="1"/>
    <col min="12" max="12" width="32.77734375" style="1" hidden="1" customWidth="1"/>
    <col min="13" max="13" width="22.6640625" style="1" hidden="1" customWidth="1"/>
    <col min="14" max="14" width="8.88671875" style="1" customWidth="1"/>
    <col min="15" max="15" width="20.77734375" style="1" customWidth="1"/>
    <col min="16" max="16" width="23.44140625" style="1" customWidth="1"/>
    <col min="17" max="16384" width="8.88671875" style="1"/>
  </cols>
  <sheetData>
    <row r="1" spans="2:16" ht="64.95" customHeight="1" x14ac:dyDescent="0.3">
      <c r="H1" s="1" t="str">
        <f>MID(H2,7,10)</f>
        <v/>
      </c>
    </row>
    <row r="2" spans="2:16" ht="21" customHeight="1" x14ac:dyDescent="0.3">
      <c r="B2" s="14" t="s">
        <v>13</v>
      </c>
      <c r="C2" s="32"/>
      <c r="H2" s="26" t="str">
        <f>J2&amp;K2&amp;L2&amp;M2</f>
        <v/>
      </c>
      <c r="J2" s="1" t="str">
        <f>LEFT(C7,4)</f>
        <v/>
      </c>
      <c r="K2" s="1" t="str">
        <f>MID(C8,2,1)</f>
        <v/>
      </c>
      <c r="L2" s="1" t="str">
        <f>MID(C9,2,1)</f>
        <v/>
      </c>
      <c r="M2" s="1" t="str">
        <f>MID(C10,2,2)</f>
        <v/>
      </c>
      <c r="N2" s="1" t="str">
        <f>MID(C11,1,1)</f>
        <v/>
      </c>
    </row>
    <row r="3" spans="2:16" ht="21" customHeight="1" x14ac:dyDescent="0.4">
      <c r="B3" s="14" t="s">
        <v>12</v>
      </c>
      <c r="C3" s="32"/>
      <c r="H3" s="45" t="s">
        <v>30</v>
      </c>
    </row>
    <row r="4" spans="2:16" ht="21" customHeight="1" x14ac:dyDescent="0.3">
      <c r="B4" s="14" t="s">
        <v>49</v>
      </c>
      <c r="C4" s="31"/>
      <c r="D4" s="33" t="s">
        <v>145</v>
      </c>
    </row>
    <row r="5" spans="2:16" ht="25.05" customHeight="1" thickBot="1" x14ac:dyDescent="0.35">
      <c r="B5" s="64" t="s">
        <v>118</v>
      </c>
      <c r="C5" s="64"/>
      <c r="D5" s="64"/>
      <c r="J5" s="46"/>
    </row>
    <row r="6" spans="2:16" ht="19.95" customHeight="1" thickBot="1" x14ac:dyDescent="0.35">
      <c r="B6" s="3" t="s">
        <v>0</v>
      </c>
      <c r="C6" s="4" t="s">
        <v>1</v>
      </c>
      <c r="D6" s="5" t="s">
        <v>2</v>
      </c>
      <c r="H6" s="21" t="s">
        <v>75</v>
      </c>
      <c r="J6" s="47" t="s">
        <v>62</v>
      </c>
      <c r="L6" s="60" t="s">
        <v>66</v>
      </c>
      <c r="M6" s="61" t="s">
        <v>67</v>
      </c>
      <c r="N6" s="2"/>
      <c r="O6" s="60"/>
      <c r="P6" s="61"/>
    </row>
    <row r="7" spans="2:16" ht="19.95" customHeight="1" thickTop="1" x14ac:dyDescent="0.3">
      <c r="B7" s="6" t="s">
        <v>40</v>
      </c>
      <c r="C7" s="54"/>
      <c r="D7" s="17" t="s">
        <v>14</v>
      </c>
      <c r="J7" s="47" t="s">
        <v>61</v>
      </c>
    </row>
    <row r="8" spans="2:16" ht="25.95" customHeight="1" x14ac:dyDescent="0.3">
      <c r="B8" s="20" t="s">
        <v>29</v>
      </c>
      <c r="C8" s="54"/>
      <c r="D8" s="17" t="s">
        <v>14</v>
      </c>
      <c r="J8" s="47" t="s">
        <v>60</v>
      </c>
      <c r="L8" s="48" t="s">
        <v>77</v>
      </c>
      <c r="M8" s="49">
        <v>9080708</v>
      </c>
      <c r="O8" s="48"/>
      <c r="P8" s="49"/>
    </row>
    <row r="9" spans="2:16" ht="19.95" customHeight="1" x14ac:dyDescent="0.3">
      <c r="B9" s="7" t="s">
        <v>3</v>
      </c>
      <c r="C9" s="34"/>
      <c r="D9" s="17" t="s">
        <v>14</v>
      </c>
      <c r="J9" s="50" t="s">
        <v>31</v>
      </c>
      <c r="L9" s="48" t="s">
        <v>78</v>
      </c>
      <c r="M9" s="49">
        <v>9080712</v>
      </c>
      <c r="O9" s="48"/>
      <c r="P9" s="49"/>
    </row>
    <row r="10" spans="2:16" ht="19.95" customHeight="1" x14ac:dyDescent="0.3">
      <c r="B10" s="7" t="s">
        <v>4</v>
      </c>
      <c r="C10" s="34"/>
      <c r="D10" s="17" t="s">
        <v>14</v>
      </c>
      <c r="H10" s="51" t="s">
        <v>117</v>
      </c>
      <c r="L10" s="48" t="s">
        <v>79</v>
      </c>
      <c r="M10" s="49">
        <v>9080716</v>
      </c>
      <c r="O10" s="48"/>
      <c r="P10" s="49"/>
    </row>
    <row r="11" spans="2:16" ht="19.95" customHeight="1" x14ac:dyDescent="0.3">
      <c r="B11" s="7" t="s">
        <v>18</v>
      </c>
      <c r="C11" s="34"/>
      <c r="D11" s="17" t="s">
        <v>14</v>
      </c>
      <c r="H11" s="51" t="s">
        <v>35</v>
      </c>
      <c r="L11" s="48" t="s">
        <v>80</v>
      </c>
      <c r="M11" s="49">
        <v>9080720</v>
      </c>
      <c r="O11" s="48"/>
      <c r="P11" s="49"/>
    </row>
    <row r="12" spans="2:16" ht="19.95" customHeight="1" x14ac:dyDescent="0.3">
      <c r="B12" s="7" t="s">
        <v>19</v>
      </c>
      <c r="C12" s="34" t="s">
        <v>24</v>
      </c>
      <c r="D12" s="8" t="s">
        <v>20</v>
      </c>
      <c r="H12" s="51" t="s">
        <v>36</v>
      </c>
      <c r="L12" s="48" t="s">
        <v>81</v>
      </c>
      <c r="M12" s="49">
        <v>9080725</v>
      </c>
      <c r="O12" s="48"/>
      <c r="P12" s="49"/>
    </row>
    <row r="13" spans="2:16" ht="19.95" customHeight="1" x14ac:dyDescent="0.3">
      <c r="B13" s="7" t="s">
        <v>5</v>
      </c>
      <c r="C13" s="34" t="s">
        <v>6</v>
      </c>
      <c r="D13" s="8" t="s">
        <v>21</v>
      </c>
      <c r="L13" s="48" t="s">
        <v>82</v>
      </c>
      <c r="M13" s="2">
        <v>9080730</v>
      </c>
      <c r="O13" s="48"/>
      <c r="P13" s="2"/>
    </row>
    <row r="14" spans="2:16" ht="25.95" customHeight="1" x14ac:dyDescent="0.3">
      <c r="B14" s="7" t="s">
        <v>25</v>
      </c>
      <c r="C14" s="35"/>
      <c r="D14" s="52" t="s">
        <v>55</v>
      </c>
      <c r="L14" s="48" t="s">
        <v>83</v>
      </c>
      <c r="M14" s="2">
        <v>9080716</v>
      </c>
      <c r="O14" s="48"/>
      <c r="P14" s="2"/>
    </row>
    <row r="15" spans="2:16" ht="19.95" customHeight="1" x14ac:dyDescent="0.3">
      <c r="B15" s="7" t="s">
        <v>27</v>
      </c>
      <c r="C15" s="55" t="s">
        <v>53</v>
      </c>
      <c r="D15" s="8" t="s">
        <v>52</v>
      </c>
      <c r="H15" s="47" t="s">
        <v>37</v>
      </c>
      <c r="L15" s="48" t="s">
        <v>84</v>
      </c>
      <c r="M15" s="2">
        <v>9080712</v>
      </c>
      <c r="O15" s="48"/>
      <c r="P15" s="2"/>
    </row>
    <row r="16" spans="2:16" ht="19.95" customHeight="1" x14ac:dyDescent="0.3">
      <c r="B16" s="7" t="s">
        <v>26</v>
      </c>
      <c r="C16" s="35"/>
      <c r="D16" s="8" t="s">
        <v>54</v>
      </c>
      <c r="H16" s="47" t="s">
        <v>38</v>
      </c>
      <c r="L16" s="48" t="s">
        <v>85</v>
      </c>
      <c r="M16" s="2">
        <v>9080716</v>
      </c>
      <c r="O16" s="48"/>
      <c r="P16" s="2"/>
    </row>
    <row r="17" spans="2:16" ht="19.95" customHeight="1" x14ac:dyDescent="0.3">
      <c r="B17" s="59" t="s">
        <v>63</v>
      </c>
      <c r="C17" s="34"/>
      <c r="D17" s="8" t="s">
        <v>64</v>
      </c>
      <c r="H17" s="47" t="s">
        <v>39</v>
      </c>
      <c r="J17" s="24" t="s">
        <v>34</v>
      </c>
      <c r="L17" s="48" t="s">
        <v>86</v>
      </c>
      <c r="M17" s="2">
        <v>9080720</v>
      </c>
      <c r="O17" s="48"/>
      <c r="P17" s="2"/>
    </row>
    <row r="18" spans="2:16" ht="19.95" customHeight="1" x14ac:dyDescent="0.3">
      <c r="B18" s="7" t="s">
        <v>7</v>
      </c>
      <c r="C18" s="34"/>
      <c r="D18" s="8" t="s">
        <v>23</v>
      </c>
      <c r="J18" s="24" t="s">
        <v>22</v>
      </c>
      <c r="L18" s="48" t="s">
        <v>87</v>
      </c>
      <c r="M18" s="2">
        <v>9080725</v>
      </c>
      <c r="O18" s="48"/>
      <c r="P18" s="2"/>
    </row>
    <row r="19" spans="2:16" ht="19.95" customHeight="1" x14ac:dyDescent="0.3">
      <c r="B19" s="7" t="s">
        <v>8</v>
      </c>
      <c r="C19" s="34" t="s">
        <v>22</v>
      </c>
      <c r="D19" s="17" t="s">
        <v>15</v>
      </c>
      <c r="H19" s="24" t="s">
        <v>41</v>
      </c>
      <c r="L19" s="48" t="s">
        <v>88</v>
      </c>
      <c r="M19" s="2">
        <v>9080730</v>
      </c>
      <c r="O19" s="48"/>
      <c r="P19" s="2"/>
    </row>
    <row r="20" spans="2:16" ht="19.95" customHeight="1" x14ac:dyDescent="0.3">
      <c r="B20" s="18" t="s">
        <v>9</v>
      </c>
      <c r="C20" s="36"/>
      <c r="D20" s="19" t="s">
        <v>17</v>
      </c>
      <c r="H20" s="24" t="s">
        <v>42</v>
      </c>
      <c r="J20" s="53" t="s">
        <v>32</v>
      </c>
      <c r="L20" s="48" t="s">
        <v>89</v>
      </c>
      <c r="M20" s="2">
        <v>9080735</v>
      </c>
      <c r="O20" s="48"/>
      <c r="P20" s="2"/>
    </row>
    <row r="21" spans="2:16" ht="19.95" customHeight="1" x14ac:dyDescent="0.3">
      <c r="B21" s="65" t="s">
        <v>65</v>
      </c>
      <c r="C21" s="67"/>
      <c r="D21" s="69">
        <v>8025005</v>
      </c>
      <c r="H21" s="24" t="s">
        <v>43</v>
      </c>
      <c r="J21" s="53" t="s">
        <v>33</v>
      </c>
      <c r="M21" s="2"/>
    </row>
    <row r="22" spans="2:16" ht="19.8" hidden="1" customHeight="1" x14ac:dyDescent="0.3">
      <c r="B22" s="66"/>
      <c r="C22" s="68"/>
      <c r="D22" s="70"/>
      <c r="H22" s="24" t="s">
        <v>119</v>
      </c>
    </row>
    <row r="23" spans="2:16" ht="19.95" customHeight="1" x14ac:dyDescent="0.3">
      <c r="B23" s="39" t="s">
        <v>28</v>
      </c>
      <c r="C23" s="36"/>
      <c r="D23" s="40" t="s">
        <v>14</v>
      </c>
      <c r="H23" s="24" t="s">
        <v>120</v>
      </c>
      <c r="J23" s="41" t="s">
        <v>72</v>
      </c>
    </row>
    <row r="24" spans="2:16" ht="19.95" hidden="1" customHeight="1" x14ac:dyDescent="0.3">
      <c r="B24" s="37"/>
      <c r="C24" s="56"/>
      <c r="D24" s="37"/>
      <c r="H24" s="47"/>
      <c r="J24" s="42"/>
    </row>
    <row r="25" spans="2:16" ht="19.95" hidden="1" customHeight="1" x14ac:dyDescent="0.3">
      <c r="B25" s="37"/>
      <c r="C25" s="56"/>
      <c r="D25" s="37"/>
      <c r="H25" s="24" t="s">
        <v>59</v>
      </c>
      <c r="J25" s="42"/>
    </row>
    <row r="26" spans="2:16" ht="36.6" customHeight="1" thickBot="1" x14ac:dyDescent="0.35">
      <c r="B26" s="62" t="s">
        <v>76</v>
      </c>
      <c r="C26" s="57"/>
      <c r="D26" s="25" t="s">
        <v>14</v>
      </c>
      <c r="H26" s="24"/>
      <c r="J26" s="43" t="str">
        <f>IF(C11="RAS","R"," ")</f>
        <v xml:space="preserve"> </v>
      </c>
    </row>
    <row r="27" spans="2:16" ht="9" customHeight="1" x14ac:dyDescent="0.3">
      <c r="B27" s="9"/>
      <c r="C27" s="10"/>
      <c r="D27" s="10"/>
    </row>
    <row r="28" spans="2:16" ht="179.4" customHeight="1" x14ac:dyDescent="0.3">
      <c r="B28" s="9"/>
      <c r="C28" s="10"/>
      <c r="D28" s="10"/>
      <c r="H28" s="53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3">
      <c r="B29" s="9"/>
      <c r="C29" s="11" t="s">
        <v>16</v>
      </c>
      <c r="D29" s="13" t="s">
        <v>50</v>
      </c>
      <c r="H29" s="53"/>
    </row>
    <row r="30" spans="2:16" ht="19.2" customHeight="1" x14ac:dyDescent="0.3">
      <c r="B30" s="15" t="s">
        <v>74</v>
      </c>
      <c r="C30" s="29" t="str">
        <f>H28&amp;J26</f>
        <v xml:space="preserve">INCOMPLETE SELECTION </v>
      </c>
      <c r="D30" s="34"/>
      <c r="H30" s="53"/>
      <c r="J30" s="44" t="s">
        <v>73</v>
      </c>
    </row>
    <row r="31" spans="2:16" ht="19.95" customHeight="1" x14ac:dyDescent="0.3">
      <c r="B31" s="16" t="s">
        <v>56</v>
      </c>
      <c r="C31" s="30" t="str">
        <f>IF(C26&gt;" ",J31,"Please specify panel thickness")</f>
        <v>Please specify panel thickness</v>
      </c>
      <c r="D31" s="38" t="s">
        <v>58</v>
      </c>
      <c r="H31" s="53"/>
      <c r="J31" s="29" t="e">
        <f>VLOOKUP(C26,L8:M20,2,FALSE)</f>
        <v>#N/A</v>
      </c>
    </row>
    <row r="32" spans="2:16" ht="19.95" customHeight="1" x14ac:dyDescent="0.3">
      <c r="B32" s="15" t="s">
        <v>51</v>
      </c>
      <c r="C32" s="58"/>
      <c r="D32" s="34"/>
      <c r="H32" s="53"/>
    </row>
    <row r="33" spans="2:8" ht="55.05" customHeight="1" x14ac:dyDescent="0.3">
      <c r="B33" s="12" t="s">
        <v>57</v>
      </c>
      <c r="C33" s="63"/>
      <c r="D33" s="63"/>
      <c r="H33" s="53"/>
    </row>
    <row r="34" spans="2:8" ht="196.2" customHeight="1" x14ac:dyDescent="0.3">
      <c r="B34" s="9"/>
      <c r="C34" s="10"/>
      <c r="D34" s="10"/>
      <c r="H34" s="53"/>
    </row>
    <row r="35" spans="2:8" ht="30" customHeight="1" x14ac:dyDescent="0.3">
      <c r="B35" s="22" t="s">
        <v>10</v>
      </c>
      <c r="C35" s="22" t="s">
        <v>11</v>
      </c>
      <c r="D35" s="23"/>
      <c r="H35" s="53"/>
    </row>
    <row r="36" spans="2:8" ht="25.2" customHeight="1" x14ac:dyDescent="0.3">
      <c r="B36" s="27">
        <v>0</v>
      </c>
      <c r="C36" s="27"/>
      <c r="D36" s="28"/>
      <c r="H36" s="53"/>
    </row>
    <row r="37" spans="2:8" ht="169.95" customHeight="1" x14ac:dyDescent="0.3">
      <c r="B37" s="13" t="s">
        <v>92</v>
      </c>
      <c r="C37" s="10"/>
      <c r="D37" s="10" t="s">
        <v>44</v>
      </c>
      <c r="E37" s="13"/>
      <c r="H37" s="53"/>
    </row>
    <row r="38" spans="2:8" ht="169.95" customHeight="1" x14ac:dyDescent="0.3">
      <c r="B38" s="13" t="s">
        <v>90</v>
      </c>
      <c r="C38" s="10"/>
      <c r="D38" s="10" t="s">
        <v>45</v>
      </c>
      <c r="H38" s="53"/>
    </row>
    <row r="39" spans="2:8" ht="169.95" customHeight="1" x14ac:dyDescent="0.3">
      <c r="B39" s="13" t="s">
        <v>91</v>
      </c>
      <c r="C39" s="10"/>
      <c r="D39" s="10" t="s">
        <v>46</v>
      </c>
      <c r="H39" s="53"/>
    </row>
    <row r="40" spans="2:8" ht="169.95" customHeight="1" x14ac:dyDescent="0.3">
      <c r="B40" s="13" t="s">
        <v>121</v>
      </c>
      <c r="C40" s="10"/>
      <c r="D40" s="10" t="s">
        <v>122</v>
      </c>
      <c r="H40" s="53"/>
    </row>
    <row r="41" spans="2:8" ht="169.95" customHeight="1" x14ac:dyDescent="0.3">
      <c r="B41" s="13" t="s">
        <v>123</v>
      </c>
      <c r="C41" s="10"/>
      <c r="D41" s="10" t="s">
        <v>124</v>
      </c>
      <c r="H41" s="53"/>
    </row>
    <row r="42" spans="2:8" ht="169.95" customHeight="1" x14ac:dyDescent="0.3">
      <c r="B42" s="13" t="s">
        <v>93</v>
      </c>
      <c r="C42" s="10"/>
      <c r="D42" s="10" t="s">
        <v>47</v>
      </c>
      <c r="H42" s="53"/>
    </row>
    <row r="43" spans="2:8" ht="169.95" customHeight="1" x14ac:dyDescent="0.3">
      <c r="B43" s="13" t="s">
        <v>94</v>
      </c>
      <c r="C43" s="10"/>
      <c r="D43" s="10" t="s">
        <v>48</v>
      </c>
    </row>
    <row r="44" spans="2:8" ht="169.95" customHeight="1" x14ac:dyDescent="0.3">
      <c r="B44" s="13" t="s">
        <v>95</v>
      </c>
      <c r="C44" s="10"/>
      <c r="D44" s="10" t="s">
        <v>68</v>
      </c>
    </row>
    <row r="45" spans="2:8" ht="169.95" customHeight="1" x14ac:dyDescent="0.3">
      <c r="B45" s="13" t="s">
        <v>125</v>
      </c>
      <c r="C45" s="10"/>
      <c r="D45" s="10" t="s">
        <v>127</v>
      </c>
    </row>
    <row r="46" spans="2:8" ht="169.95" customHeight="1" x14ac:dyDescent="0.3">
      <c r="B46" s="13" t="s">
        <v>126</v>
      </c>
      <c r="C46" s="10"/>
      <c r="D46" s="10" t="s">
        <v>128</v>
      </c>
    </row>
    <row r="47" spans="2:8" ht="169.95" customHeight="1" x14ac:dyDescent="0.3">
      <c r="B47" s="13" t="s">
        <v>96</v>
      </c>
      <c r="C47" s="10"/>
      <c r="D47" s="10" t="s">
        <v>69</v>
      </c>
    </row>
    <row r="48" spans="2:8" ht="169.95" customHeight="1" x14ac:dyDescent="0.3">
      <c r="B48" s="13" t="s">
        <v>97</v>
      </c>
      <c r="C48" s="10"/>
      <c r="D48" s="10" t="s">
        <v>70</v>
      </c>
    </row>
    <row r="49" spans="2:4" ht="169.95" customHeight="1" x14ac:dyDescent="0.3">
      <c r="B49" s="13" t="s">
        <v>98</v>
      </c>
      <c r="C49" s="10"/>
      <c r="D49" s="10" t="s">
        <v>71</v>
      </c>
    </row>
    <row r="50" spans="2:4" ht="169.95" customHeight="1" x14ac:dyDescent="0.3">
      <c r="B50" s="13" t="s">
        <v>129</v>
      </c>
      <c r="C50" s="10"/>
      <c r="D50" s="10" t="s">
        <v>131</v>
      </c>
    </row>
    <row r="51" spans="2:4" ht="169.95" customHeight="1" x14ac:dyDescent="0.3">
      <c r="B51" s="13" t="s">
        <v>130</v>
      </c>
      <c r="C51" s="10"/>
      <c r="D51" s="10" t="s">
        <v>132</v>
      </c>
    </row>
    <row r="52" spans="2:4" ht="169.95" customHeight="1" x14ac:dyDescent="0.3">
      <c r="B52" s="13" t="s">
        <v>99</v>
      </c>
      <c r="C52" s="10"/>
      <c r="D52" s="10" t="s">
        <v>44</v>
      </c>
    </row>
    <row r="53" spans="2:4" ht="169.95" customHeight="1" x14ac:dyDescent="0.3">
      <c r="B53" s="13" t="s">
        <v>100</v>
      </c>
      <c r="C53" s="10"/>
      <c r="D53" s="10" t="s">
        <v>45</v>
      </c>
    </row>
    <row r="54" spans="2:4" ht="169.95" customHeight="1" x14ac:dyDescent="0.3">
      <c r="B54" s="13" t="s">
        <v>101</v>
      </c>
      <c r="C54" s="10"/>
      <c r="D54" s="10" t="s">
        <v>46</v>
      </c>
    </row>
    <row r="55" spans="2:4" ht="169.95" customHeight="1" x14ac:dyDescent="0.3">
      <c r="B55" s="13" t="s">
        <v>133</v>
      </c>
      <c r="C55" s="10"/>
      <c r="D55" s="10" t="s">
        <v>122</v>
      </c>
    </row>
    <row r="56" spans="2:4" ht="169.95" customHeight="1" x14ac:dyDescent="0.3">
      <c r="B56" s="13" t="s">
        <v>134</v>
      </c>
      <c r="C56" s="10"/>
      <c r="D56" s="10" t="s">
        <v>124</v>
      </c>
    </row>
    <row r="57" spans="2:4" ht="169.95" customHeight="1" x14ac:dyDescent="0.3">
      <c r="B57" s="13" t="s">
        <v>102</v>
      </c>
      <c r="C57" s="10"/>
      <c r="D57" s="10" t="s">
        <v>47</v>
      </c>
    </row>
    <row r="58" spans="2:4" ht="169.95" customHeight="1" x14ac:dyDescent="0.3">
      <c r="B58" s="13" t="s">
        <v>103</v>
      </c>
      <c r="C58" s="10"/>
      <c r="D58" s="10" t="s">
        <v>48</v>
      </c>
    </row>
    <row r="59" spans="2:4" ht="169.95" customHeight="1" x14ac:dyDescent="0.3">
      <c r="B59" s="13" t="s">
        <v>104</v>
      </c>
      <c r="C59" s="10"/>
      <c r="D59" s="10" t="s">
        <v>68</v>
      </c>
    </row>
    <row r="60" spans="2:4" ht="169.95" customHeight="1" x14ac:dyDescent="0.3">
      <c r="B60" s="13" t="s">
        <v>135</v>
      </c>
      <c r="C60" s="10"/>
      <c r="D60" s="10" t="s">
        <v>127</v>
      </c>
    </row>
    <row r="61" spans="2:4" ht="169.95" customHeight="1" x14ac:dyDescent="0.3">
      <c r="B61" s="13" t="s">
        <v>136</v>
      </c>
      <c r="C61" s="10"/>
      <c r="D61" s="10" t="s">
        <v>128</v>
      </c>
    </row>
    <row r="62" spans="2:4" ht="169.95" customHeight="1" x14ac:dyDescent="0.3">
      <c r="B62" s="13" t="s">
        <v>105</v>
      </c>
      <c r="C62" s="10"/>
      <c r="D62" s="10" t="s">
        <v>69</v>
      </c>
    </row>
    <row r="63" spans="2:4" ht="169.95" customHeight="1" x14ac:dyDescent="0.3">
      <c r="B63" s="13" t="s">
        <v>106</v>
      </c>
      <c r="C63" s="10"/>
      <c r="D63" s="10" t="s">
        <v>70</v>
      </c>
    </row>
    <row r="64" spans="2:4" ht="169.95" customHeight="1" x14ac:dyDescent="0.3">
      <c r="B64" s="13" t="s">
        <v>107</v>
      </c>
      <c r="C64" s="10"/>
      <c r="D64" s="10" t="s">
        <v>71</v>
      </c>
    </row>
    <row r="65" spans="2:4" ht="169.95" customHeight="1" x14ac:dyDescent="0.3">
      <c r="B65" s="13" t="s">
        <v>137</v>
      </c>
      <c r="C65" s="10"/>
      <c r="D65" s="10" t="s">
        <v>131</v>
      </c>
    </row>
    <row r="66" spans="2:4" ht="169.95" customHeight="1" x14ac:dyDescent="0.3">
      <c r="B66" s="13" t="s">
        <v>138</v>
      </c>
      <c r="C66" s="10"/>
      <c r="D66" s="10" t="s">
        <v>132</v>
      </c>
    </row>
    <row r="67" spans="2:4" ht="169.95" customHeight="1" x14ac:dyDescent="0.3">
      <c r="B67" s="13" t="s">
        <v>108</v>
      </c>
      <c r="D67" s="10" t="s">
        <v>44</v>
      </c>
    </row>
    <row r="68" spans="2:4" ht="169.95" customHeight="1" x14ac:dyDescent="0.3">
      <c r="B68" s="13" t="s">
        <v>109</v>
      </c>
      <c r="C68" s="10"/>
      <c r="D68" s="10" t="s">
        <v>45</v>
      </c>
    </row>
    <row r="69" spans="2:4" ht="169.95" customHeight="1" x14ac:dyDescent="0.3">
      <c r="B69" s="13" t="s">
        <v>110</v>
      </c>
      <c r="C69" s="10"/>
      <c r="D69" s="10" t="s">
        <v>46</v>
      </c>
    </row>
    <row r="70" spans="2:4" ht="169.95" customHeight="1" x14ac:dyDescent="0.3">
      <c r="B70" s="13" t="s">
        <v>139</v>
      </c>
      <c r="C70" s="10"/>
      <c r="D70" s="10" t="s">
        <v>122</v>
      </c>
    </row>
    <row r="71" spans="2:4" ht="169.95" customHeight="1" x14ac:dyDescent="0.3">
      <c r="B71" s="13" t="s">
        <v>140</v>
      </c>
      <c r="C71" s="10"/>
      <c r="D71" s="10" t="s">
        <v>124</v>
      </c>
    </row>
    <row r="72" spans="2:4" ht="169.95" customHeight="1" x14ac:dyDescent="0.3">
      <c r="B72" s="13" t="s">
        <v>111</v>
      </c>
      <c r="C72" s="10"/>
      <c r="D72" s="10" t="s">
        <v>47</v>
      </c>
    </row>
    <row r="73" spans="2:4" ht="169.95" customHeight="1" x14ac:dyDescent="0.3">
      <c r="B73" s="13" t="s">
        <v>112</v>
      </c>
      <c r="C73" s="10"/>
      <c r="D73" s="10" t="s">
        <v>48</v>
      </c>
    </row>
    <row r="74" spans="2:4" ht="169.95" customHeight="1" x14ac:dyDescent="0.3">
      <c r="B74" s="13" t="s">
        <v>113</v>
      </c>
      <c r="C74" s="10"/>
      <c r="D74" s="10" t="s">
        <v>68</v>
      </c>
    </row>
    <row r="75" spans="2:4" ht="169.95" customHeight="1" x14ac:dyDescent="0.3">
      <c r="B75" s="13" t="s">
        <v>141</v>
      </c>
      <c r="C75" s="10"/>
      <c r="D75" s="10" t="s">
        <v>127</v>
      </c>
    </row>
    <row r="76" spans="2:4" ht="169.95" customHeight="1" x14ac:dyDescent="0.3">
      <c r="B76" s="13" t="s">
        <v>142</v>
      </c>
      <c r="C76" s="10"/>
      <c r="D76" s="10" t="s">
        <v>128</v>
      </c>
    </row>
    <row r="77" spans="2:4" ht="169.95" customHeight="1" x14ac:dyDescent="0.3">
      <c r="B77" s="13" t="s">
        <v>114</v>
      </c>
      <c r="C77" s="10"/>
      <c r="D77" s="10" t="s">
        <v>69</v>
      </c>
    </row>
    <row r="78" spans="2:4" ht="169.95" customHeight="1" x14ac:dyDescent="0.3">
      <c r="B78" s="13" t="s">
        <v>115</v>
      </c>
      <c r="C78" s="10"/>
      <c r="D78" s="10" t="s">
        <v>70</v>
      </c>
    </row>
    <row r="79" spans="2:4" ht="169.95" customHeight="1" x14ac:dyDescent="0.3">
      <c r="B79" s="13" t="s">
        <v>116</v>
      </c>
      <c r="C79" s="10"/>
      <c r="D79" s="10" t="s">
        <v>71</v>
      </c>
    </row>
    <row r="80" spans="2:4" ht="169.95" customHeight="1" x14ac:dyDescent="0.3">
      <c r="B80" s="13" t="s">
        <v>143</v>
      </c>
      <c r="C80" s="10"/>
      <c r="D80" s="10" t="s">
        <v>131</v>
      </c>
    </row>
    <row r="81" spans="2:4" ht="169.95" customHeight="1" x14ac:dyDescent="0.3">
      <c r="B81" s="13" t="s">
        <v>144</v>
      </c>
      <c r="C81" s="10"/>
      <c r="D81" s="10" t="s">
        <v>132</v>
      </c>
    </row>
    <row r="82" spans="2:4" ht="169.95" customHeight="1" x14ac:dyDescent="0.3">
      <c r="B82" s="13"/>
      <c r="C82" s="10"/>
      <c r="D82" s="10"/>
    </row>
    <row r="83" spans="2:4" ht="169.95" customHeight="1" x14ac:dyDescent="0.3">
      <c r="B83" s="13"/>
      <c r="C83" s="10"/>
      <c r="D83" s="10"/>
    </row>
    <row r="84" spans="2:4" ht="169.95" customHeight="1" x14ac:dyDescent="0.3">
      <c r="B84" s="13"/>
      <c r="C84" s="10"/>
      <c r="D84" s="10"/>
    </row>
    <row r="85" spans="2:4" ht="169.95" customHeight="1" x14ac:dyDescent="0.3">
      <c r="B85" s="13"/>
      <c r="C85" s="10"/>
      <c r="D85" s="10"/>
    </row>
    <row r="86" spans="2:4" ht="169.95" customHeight="1" x14ac:dyDescent="0.3">
      <c r="B86" s="13"/>
      <c r="C86" s="10"/>
      <c r="D86" s="10"/>
    </row>
    <row r="87" spans="2:4" ht="169.95" customHeight="1" x14ac:dyDescent="0.3">
      <c r="B87" s="13"/>
      <c r="C87" s="10"/>
      <c r="D87" s="10"/>
    </row>
    <row r="88" spans="2:4" ht="169.95" customHeight="1" x14ac:dyDescent="0.3">
      <c r="B88" s="13"/>
      <c r="C88" s="10"/>
      <c r="D88" s="10"/>
    </row>
    <row r="89" spans="2:4" ht="169.95" customHeight="1" x14ac:dyDescent="0.3">
      <c r="B89" s="13"/>
      <c r="C89" s="10"/>
      <c r="D89" s="10"/>
    </row>
    <row r="90" spans="2:4" ht="169.95" customHeight="1" x14ac:dyDescent="0.3">
      <c r="B90" s="13"/>
      <c r="C90" s="10"/>
      <c r="D90" s="10"/>
    </row>
    <row r="91" spans="2:4" ht="169.95" customHeight="1" x14ac:dyDescent="0.3">
      <c r="B91" s="13"/>
      <c r="C91" s="10"/>
      <c r="D91" s="10"/>
    </row>
    <row r="92" spans="2:4" ht="169.95" customHeight="1" x14ac:dyDescent="0.3">
      <c r="B92" s="13"/>
      <c r="C92" s="10"/>
      <c r="D92" s="10"/>
    </row>
    <row r="93" spans="2:4" ht="169.95" customHeight="1" x14ac:dyDescent="0.3">
      <c r="B93" s="13"/>
      <c r="C93" s="10"/>
      <c r="D93" s="10"/>
    </row>
    <row r="94" spans="2:4" ht="169.95" customHeight="1" x14ac:dyDescent="0.3">
      <c r="B94" s="13"/>
      <c r="C94" s="10"/>
      <c r="D94" s="10"/>
    </row>
    <row r="95" spans="2:4" ht="169.95" customHeight="1" x14ac:dyDescent="0.3">
      <c r="B95" s="13"/>
      <c r="C95" s="10"/>
      <c r="D95" s="10"/>
    </row>
    <row r="96" spans="2:4" ht="169.95" customHeight="1" x14ac:dyDescent="0.3">
      <c r="B96" s="13"/>
      <c r="C96" s="10"/>
      <c r="D96" s="10"/>
    </row>
    <row r="97" spans="2:4" ht="169.95" customHeight="1" x14ac:dyDescent="0.3">
      <c r="B97" s="13"/>
      <c r="C97" s="10"/>
      <c r="D97" s="10"/>
    </row>
    <row r="98" spans="2:4" ht="169.95" customHeight="1" x14ac:dyDescent="0.3">
      <c r="B98" s="13"/>
      <c r="C98" s="10"/>
      <c r="D98" s="10"/>
    </row>
    <row r="99" spans="2:4" ht="169.95" customHeight="1" x14ac:dyDescent="0.3">
      <c r="B99" s="13"/>
      <c r="C99" s="10"/>
      <c r="D99" s="10"/>
    </row>
    <row r="100" spans="2:4" ht="169.95" customHeight="1" x14ac:dyDescent="0.3">
      <c r="B100" s="13"/>
      <c r="C100" s="10"/>
      <c r="D100" s="10"/>
    </row>
    <row r="101" spans="2:4" ht="169.95" customHeight="1" x14ac:dyDescent="0.3">
      <c r="B101" s="13"/>
      <c r="C101" s="10"/>
      <c r="D101" s="10"/>
    </row>
    <row r="102" spans="2:4" ht="169.95" customHeight="1" x14ac:dyDescent="0.3">
      <c r="B102" s="13"/>
      <c r="C102" s="10"/>
      <c r="D102" s="10"/>
    </row>
    <row r="103" spans="2:4" ht="169.95" customHeight="1" x14ac:dyDescent="0.3">
      <c r="B103" s="13"/>
      <c r="C103" s="10"/>
      <c r="D103" s="10"/>
    </row>
    <row r="104" spans="2:4" ht="169.95" customHeight="1" x14ac:dyDescent="0.3">
      <c r="B104" s="13"/>
      <c r="C104" s="10"/>
      <c r="D104" s="10"/>
    </row>
    <row r="105" spans="2:4" ht="169.95" customHeight="1" x14ac:dyDescent="0.3">
      <c r="B105" s="13"/>
      <c r="C105" s="10"/>
      <c r="D105" s="10"/>
    </row>
    <row r="106" spans="2:4" ht="169.95" customHeight="1" x14ac:dyDescent="0.3">
      <c r="B106" s="13"/>
      <c r="C106" s="10"/>
      <c r="D106" s="10"/>
    </row>
    <row r="107" spans="2:4" ht="19.95" customHeight="1" x14ac:dyDescent="0.3">
      <c r="B107" s="13"/>
      <c r="C107" s="10"/>
      <c r="D107" s="10"/>
    </row>
    <row r="108" spans="2:4" ht="19.95" customHeight="1" x14ac:dyDescent="0.3">
      <c r="B108" s="13"/>
      <c r="C108" s="10"/>
      <c r="D108" s="10"/>
    </row>
    <row r="109" spans="2:4" ht="19.95" customHeight="1" x14ac:dyDescent="0.3">
      <c r="B109" s="13"/>
      <c r="C109" s="10"/>
      <c r="D109" s="10"/>
    </row>
    <row r="110" spans="2:4" ht="19.95" customHeight="1" x14ac:dyDescent="0.3">
      <c r="B110" s="13"/>
      <c r="C110" s="10"/>
      <c r="D110" s="10"/>
    </row>
    <row r="111" spans="2:4" ht="10.050000000000001" customHeight="1" x14ac:dyDescent="0.3">
      <c r="B111" s="13"/>
      <c r="C111" s="10"/>
      <c r="D111" s="10"/>
    </row>
    <row r="112" spans="2:4" ht="10.050000000000001" customHeight="1" x14ac:dyDescent="0.3">
      <c r="B112" s="13"/>
      <c r="C112" s="10"/>
      <c r="D112" s="10"/>
    </row>
    <row r="113" spans="2:4" ht="10.050000000000001" customHeight="1" x14ac:dyDescent="0.3">
      <c r="B113" s="13"/>
      <c r="C113" s="10"/>
      <c r="D113" s="10"/>
    </row>
    <row r="114" spans="2:4" ht="10.050000000000001" customHeight="1" x14ac:dyDescent="0.3">
      <c r="B114" s="13"/>
      <c r="C114" s="10"/>
      <c r="D114" s="10"/>
    </row>
    <row r="115" spans="2:4" ht="10.050000000000001" customHeight="1" x14ac:dyDescent="0.3">
      <c r="B115" s="13"/>
      <c r="C115" s="10"/>
      <c r="D115" s="10"/>
    </row>
    <row r="116" spans="2:4" ht="10.050000000000001" customHeight="1" x14ac:dyDescent="0.3">
      <c r="B116" s="13"/>
      <c r="C116" s="10"/>
      <c r="D116" s="10"/>
    </row>
    <row r="117" spans="2:4" ht="10.050000000000001" customHeight="1" x14ac:dyDescent="0.3">
      <c r="B117" s="13"/>
      <c r="C117" s="10"/>
      <c r="D117" s="10"/>
    </row>
    <row r="118" spans="2:4" ht="10.050000000000001" customHeight="1" x14ac:dyDescent="0.3">
      <c r="B118" s="13"/>
      <c r="C118" s="10"/>
      <c r="D118" s="10"/>
    </row>
    <row r="119" spans="2:4" ht="10.050000000000001" customHeight="1" x14ac:dyDescent="0.3">
      <c r="B119" s="13"/>
      <c r="C119" s="10"/>
      <c r="D119" s="10"/>
    </row>
    <row r="120" spans="2:4" ht="10.050000000000001" customHeight="1" x14ac:dyDescent="0.3">
      <c r="B120" s="13"/>
      <c r="C120" s="10"/>
      <c r="D120" s="10"/>
    </row>
    <row r="121" spans="2:4" ht="10.050000000000001" customHeight="1" x14ac:dyDescent="0.3">
      <c r="B121" s="13"/>
      <c r="C121" s="10"/>
      <c r="D121" s="10"/>
    </row>
    <row r="122" spans="2:4" ht="10.050000000000001" customHeight="1" x14ac:dyDescent="0.3">
      <c r="B122" s="13"/>
      <c r="C122" s="10"/>
      <c r="D122" s="10"/>
    </row>
    <row r="123" spans="2:4" ht="10.050000000000001" customHeight="1" x14ac:dyDescent="0.3">
      <c r="B123" s="13"/>
      <c r="C123" s="10"/>
      <c r="D123" s="10"/>
    </row>
    <row r="124" spans="2:4" ht="10.050000000000001" customHeight="1" x14ac:dyDescent="0.3">
      <c r="B124" s="13"/>
      <c r="C124" s="10"/>
      <c r="D124" s="10"/>
    </row>
    <row r="125" spans="2:4" ht="10.050000000000001" customHeight="1" x14ac:dyDescent="0.3">
      <c r="B125" s="13"/>
      <c r="C125" s="10"/>
      <c r="D125" s="10"/>
    </row>
    <row r="126" spans="2:4" ht="10.050000000000001" customHeight="1" x14ac:dyDescent="0.3">
      <c r="B126" s="13"/>
    </row>
    <row r="127" spans="2:4" ht="10.050000000000001" customHeight="1" x14ac:dyDescent="0.3">
      <c r="B127" s="13"/>
    </row>
    <row r="128" spans="2:4" ht="10.050000000000001" customHeight="1" x14ac:dyDescent="0.3">
      <c r="B128" s="13"/>
    </row>
    <row r="129" spans="2:2" ht="10.050000000000001" customHeight="1" x14ac:dyDescent="0.3">
      <c r="B129" s="13"/>
    </row>
    <row r="130" spans="2:2" ht="10.050000000000001" customHeight="1" x14ac:dyDescent="0.3">
      <c r="B130" s="13"/>
    </row>
    <row r="131" spans="2:2" ht="10.050000000000001" customHeight="1" x14ac:dyDescent="0.3">
      <c r="B131" s="13"/>
    </row>
    <row r="132" spans="2:2" ht="10.050000000000001" customHeight="1" x14ac:dyDescent="0.3">
      <c r="B132" s="13"/>
    </row>
    <row r="133" spans="2:2" ht="10.050000000000001" customHeight="1" x14ac:dyDescent="0.3">
      <c r="B133" s="13"/>
    </row>
    <row r="134" spans="2:2" ht="10.050000000000001" customHeight="1" x14ac:dyDescent="0.3">
      <c r="B134" s="13"/>
    </row>
    <row r="135" spans="2:2" ht="10.050000000000001" customHeight="1" x14ac:dyDescent="0.3">
      <c r="B135" s="13"/>
    </row>
    <row r="136" spans="2:2" ht="10.050000000000001" customHeight="1" x14ac:dyDescent="0.3">
      <c r="B136" s="13"/>
    </row>
    <row r="137" spans="2:2" ht="10.050000000000001" customHeight="1" x14ac:dyDescent="0.3"/>
    <row r="138" spans="2:2" ht="10.050000000000001" customHeight="1" x14ac:dyDescent="0.3"/>
    <row r="139" spans="2:2" ht="10.050000000000001" customHeight="1" x14ac:dyDescent="0.3"/>
    <row r="140" spans="2:2" ht="10.050000000000001" customHeight="1" x14ac:dyDescent="0.3"/>
    <row r="141" spans="2:2" ht="10.050000000000001" customHeight="1" x14ac:dyDescent="0.3"/>
    <row r="142" spans="2:2" ht="10.050000000000001" customHeight="1" x14ac:dyDescent="0.3"/>
    <row r="143" spans="2:2" ht="10.050000000000001" customHeight="1" x14ac:dyDescent="0.3"/>
    <row r="144" spans="2:2" ht="10.050000000000001" customHeight="1" x14ac:dyDescent="0.3"/>
    <row r="145" ht="10.050000000000001" customHeight="1" x14ac:dyDescent="0.3"/>
    <row r="146" ht="10.050000000000001" customHeight="1" x14ac:dyDescent="0.3"/>
    <row r="147" ht="10.050000000000001" customHeight="1" x14ac:dyDescent="0.3"/>
    <row r="148" ht="10.050000000000001" customHeight="1" x14ac:dyDescent="0.3"/>
    <row r="149" ht="10.050000000000001" customHeight="1" x14ac:dyDescent="0.3"/>
    <row r="150" ht="10.050000000000001" customHeight="1" x14ac:dyDescent="0.3"/>
  </sheetData>
  <sheetProtection algorithmName="SHA-512" hashValue="IOEUFEw5vfIgFny5UC0+G26J+bFjCfIWBvHa3FF1X2h5CGMYo5RmM7lcm8rlbbo14nYrRp4XV/TzKjn2qZkwsQ==" saltValue="wnsVUyv62ueIV7pVRH+rSA==" spinCount="100000" sheet="1" selectLockedCells="1"/>
  <mergeCells count="5">
    <mergeCell ref="C33:D33"/>
    <mergeCell ref="B5:D5"/>
    <mergeCell ref="B21:B22"/>
    <mergeCell ref="C21:C22"/>
    <mergeCell ref="D21:D22"/>
  </mergeCells>
  <dataValidations count="8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$H$18:$H$25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2020-11-10T13:55:26Z</cp:lastPrinted>
  <dcterms:created xsi:type="dcterms:W3CDTF">2017-12-19T08:27:10Z</dcterms:created>
  <dcterms:modified xsi:type="dcterms:W3CDTF">2021-03-03T15:46:01Z</dcterms:modified>
</cp:coreProperties>
</file>