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loweandfletcher-my.sharepoint.com/personal/rachael_stokes-utting_loweandfletcher_com/Documents/LSD Website/Order Specification Forms/3963_3965 Nimbus RFID/"/>
    </mc:Choice>
  </mc:AlternateContent>
  <xr:revisionPtr revIDLastSave="0" documentId="8_{D4FF86C3-E2A3-419C-B49F-F912D2008C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CL Order Document" sheetId="1" r:id="rId1"/>
  </sheets>
  <definedNames>
    <definedName name="_xlnm.Print_Area" localSheetId="0">'DCL Order Document'!$B$1:$D$33</definedName>
    <definedName name="PRODUCT">INDIRECT(ADDRESS(36-1+MATCH('DCL Order Document'!$H$28,'DCL Order Document'!$B$36:$B$106,0),3))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" i="1" l="1"/>
  <c r="J31" i="1" l="1"/>
  <c r="J26" i="1"/>
  <c r="C31" i="1" l="1"/>
  <c r="N2" i="1"/>
  <c r="L2" i="1" l="1"/>
  <c r="K2" i="1"/>
  <c r="J2" i="1"/>
  <c r="H2" i="1" l="1"/>
  <c r="H1" i="1" s="1"/>
  <c r="H28" i="1" l="1"/>
  <c r="C30" i="1" s="1"/>
</calcChain>
</file>

<file path=xl/sharedStrings.xml><?xml version="1.0" encoding="utf-8"?>
<sst xmlns="http://schemas.openxmlformats.org/spreadsheetml/2006/main" count="183" uniqueCount="146">
  <si>
    <t>FEATURE</t>
  </si>
  <si>
    <t>SPECIFICATION</t>
  </si>
  <si>
    <t>NOTES</t>
  </si>
  <si>
    <t>ORIENTATION</t>
  </si>
  <si>
    <t>FINISH</t>
  </si>
  <si>
    <t>USER CODE</t>
  </si>
  <si>
    <t>2 2 4 4</t>
  </si>
  <si>
    <t>OVER-RIDE KEY DIFFER</t>
  </si>
  <si>
    <t>OVER-RIDE KEY MASTER</t>
  </si>
  <si>
    <t>SPECIAL KEY REQUESTS</t>
  </si>
  <si>
    <t>PRODUCT</t>
  </si>
  <si>
    <t>PICTURE</t>
  </si>
  <si>
    <t>Order/Enquiry Ref.:</t>
  </si>
  <si>
    <t>Customer:</t>
  </si>
  <si>
    <t>SELECT FROM PULL-DOWN MENU</t>
  </si>
  <si>
    <t>DEFAULT IS NO MASTER</t>
  </si>
  <si>
    <t>IMAGE OF SELECTED PRODUCT</t>
  </si>
  <si>
    <t>DEFAULT IS 2 KEYS PER 50 LOCKS</t>
  </si>
  <si>
    <t>OPERATING MODE</t>
  </si>
  <si>
    <t>MASTER CODE</t>
  </si>
  <si>
    <t>DEFAULT MASTER CODE 11335577</t>
  </si>
  <si>
    <t>DEFAULT USER CODE 2244</t>
  </si>
  <si>
    <t>NO</t>
  </si>
  <si>
    <t>SALES TO SPECIFY FROM CHART 177E</t>
  </si>
  <si>
    <t>1 1 3 3 5 5 7 7</t>
  </si>
  <si>
    <t>TECHNICIAN CODE</t>
  </si>
  <si>
    <t>AUTO TIMED UNLOCK</t>
  </si>
  <si>
    <t>AUDIBLE BUTTON BEEP</t>
  </si>
  <si>
    <t>PACKING</t>
  </si>
  <si>
    <t>DOOR SURFACE TO CAM FIXING FACE</t>
  </si>
  <si>
    <t>(DROP-DOWN MENUS)</t>
  </si>
  <si>
    <t>RAS</t>
  </si>
  <si>
    <t>INDIVIDUAL CARTONS</t>
  </si>
  <si>
    <t>BULK PACKAGING</t>
  </si>
  <si>
    <t>YES</t>
  </si>
  <si>
    <t>(1) 20mm</t>
  </si>
  <si>
    <t>(2) 24mm</t>
  </si>
  <si>
    <t>(1) VERTICAL HANDLE AT THE BOTTOM</t>
  </si>
  <si>
    <t>(2) RIGHT HAND HANDLE ON THE LEFT</t>
  </si>
  <si>
    <t>(3) LEFT HAND HANDLE ON THE RIGHT</t>
  </si>
  <si>
    <t>DCL PRODUCT</t>
  </si>
  <si>
    <t>(1A)   WHITE</t>
  </si>
  <si>
    <t>(1B)   BLACK</t>
  </si>
  <si>
    <t>(1E)   SILVER</t>
  </si>
  <si>
    <t>Vertical / White</t>
  </si>
  <si>
    <t>Vertical / Black</t>
  </si>
  <si>
    <t>Vertical / Silver</t>
  </si>
  <si>
    <t>RH / White</t>
  </si>
  <si>
    <t>RH / Black</t>
  </si>
  <si>
    <t>Date of Order:</t>
  </si>
  <si>
    <t>QTY</t>
  </si>
  <si>
    <t>STANDARD CAM 8mm SQ.</t>
  </si>
  <si>
    <t>DEFAULT BEEPS ON</t>
  </si>
  <si>
    <t>ON</t>
  </si>
  <si>
    <t>OPENS LOCK AFTER DEFINED TIME</t>
  </si>
  <si>
    <t>ALLOWS TEMPORARY ACCESS
IN PUBLIC MODE 6 DIGIT</t>
  </si>
  <si>
    <t>FIXING SCREWS</t>
  </si>
  <si>
    <t>ADDITIONAL
COMMENTS:</t>
  </si>
  <si>
    <t>3 per Lock</t>
  </si>
  <si>
    <t xml:space="preserve"> PUBLIC - ENTER USER CODE TWICE TO LOCK</t>
  </si>
  <si>
    <t xml:space="preserve"> PUBLIC - ENTER USER CODE ONCE TO LOCK</t>
  </si>
  <si>
    <t xml:space="preserve"> PRIVATE - SINGLE USER - FOUR DIGIT CODES</t>
  </si>
  <si>
    <t>6.3mm BARREL ADAPTOR</t>
  </si>
  <si>
    <t>DOOR THICKNESS</t>
  </si>
  <si>
    <t>SCREW PART No.</t>
  </si>
  <si>
    <t>RH / Silver</t>
  </si>
  <si>
    <t>LH / White</t>
  </si>
  <si>
    <t>LH / Black</t>
  </si>
  <si>
    <t>LH / Silver</t>
  </si>
  <si>
    <t>"RAS" COMMAND</t>
  </si>
  <si>
    <t>Fixing kit selection COMMAND</t>
  </si>
  <si>
    <t>DCL PRODUCT No.</t>
  </si>
  <si>
    <t xml:space="preserve">MOUNTING OPTIONS &amp; PANEL DOOR THICKNESS </t>
  </si>
  <si>
    <t>Surface Mount 0.0mm -  3.0mm</t>
  </si>
  <si>
    <t>Surface Mount 4.0mm -  7.0mm</t>
  </si>
  <si>
    <t>Surface Mount 8.0 mm - 11.0mm</t>
  </si>
  <si>
    <t>Surface Mount 12.0mm - 15.0mm</t>
  </si>
  <si>
    <t>Surface Mount 16.0mm - 20.0mm</t>
  </si>
  <si>
    <t>Surface Mount 21.0mm -  25.0mm</t>
  </si>
  <si>
    <t>Flush Mount 0.0mm - 4.00mm</t>
  </si>
  <si>
    <t>Flush Mount 5.0mm - 5.90mm</t>
  </si>
  <si>
    <t>Flush Mount 6.0mm - 9.00mm</t>
  </si>
  <si>
    <t>Flush Mount 10.0mm - 13.00mm</t>
  </si>
  <si>
    <t>Flush Mount 14.0mm - 18.00mm</t>
  </si>
  <si>
    <t>Flush Mount 19.0mm - 23.00mm</t>
  </si>
  <si>
    <t>Flush Mount 24.0mm - 25.00mm</t>
  </si>
  <si>
    <t xml:space="preserve">(5) SLAM </t>
  </si>
  <si>
    <t>Nimbus Digital Combination Lock SPECIFICATION</t>
  </si>
  <si>
    <t>(2A) CHROME</t>
  </si>
  <si>
    <t>(7D) BRUSHED NICKEL</t>
  </si>
  <si>
    <t>Vertical / Chrome</t>
  </si>
  <si>
    <t>Vertical / Brushed Nickel</t>
  </si>
  <si>
    <t>RH / Chrome</t>
  </si>
  <si>
    <t>RH / Brushed Nickel</t>
  </si>
  <si>
    <t>LH / Chrome</t>
  </si>
  <si>
    <t>LH / Brushed Nickel</t>
  </si>
  <si>
    <t>3963   (RFID Nimbus)</t>
  </si>
  <si>
    <t>3963111A</t>
  </si>
  <si>
    <t>3963111B</t>
  </si>
  <si>
    <t>3963111E</t>
  </si>
  <si>
    <t>3963112A</t>
  </si>
  <si>
    <t>3963117D</t>
  </si>
  <si>
    <t>3963121A</t>
  </si>
  <si>
    <t>3963121B</t>
  </si>
  <si>
    <t>3963121E</t>
  </si>
  <si>
    <t>3963122A</t>
  </si>
  <si>
    <t>3963127D</t>
  </si>
  <si>
    <t>3963131A</t>
  </si>
  <si>
    <t>3963131B</t>
  </si>
  <si>
    <t>3963131E</t>
  </si>
  <si>
    <t>3963132A</t>
  </si>
  <si>
    <t>3963137D</t>
  </si>
  <si>
    <t>3963211A</t>
  </si>
  <si>
    <t>3963211B</t>
  </si>
  <si>
    <t>3963211E</t>
  </si>
  <si>
    <t>3963212A</t>
  </si>
  <si>
    <t>3963217D</t>
  </si>
  <si>
    <t>3963221A</t>
  </si>
  <si>
    <t>3963221B</t>
  </si>
  <si>
    <t>3963221E</t>
  </si>
  <si>
    <t>3963222A</t>
  </si>
  <si>
    <t>3963227D</t>
  </si>
  <si>
    <t>3963231A</t>
  </si>
  <si>
    <t>3963231B</t>
  </si>
  <si>
    <t>3963231E</t>
  </si>
  <si>
    <t>3963232A</t>
  </si>
  <si>
    <t>3963237D</t>
  </si>
  <si>
    <t>3963511A</t>
  </si>
  <si>
    <t>3963511B</t>
  </si>
  <si>
    <t>3963511E</t>
  </si>
  <si>
    <t>3963512A</t>
  </si>
  <si>
    <t>3963517D</t>
  </si>
  <si>
    <t>3963521A</t>
  </si>
  <si>
    <t>3963521B</t>
  </si>
  <si>
    <t>3963521E</t>
  </si>
  <si>
    <t>3963522A</t>
  </si>
  <si>
    <t>3963527D</t>
  </si>
  <si>
    <t>3963531A</t>
  </si>
  <si>
    <t>3963531B</t>
  </si>
  <si>
    <t>3963531E</t>
  </si>
  <si>
    <t>3963532A</t>
  </si>
  <si>
    <t>3963537D</t>
  </si>
  <si>
    <t>ALLOWS SECONDARY MASTER CODE</t>
  </si>
  <si>
    <t>SUBMASTER CODE</t>
  </si>
  <si>
    <t>3965 (RTC RFID Nimbus)</t>
  </si>
  <si>
    <t>Rev.5 (FEB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</si>
</sst>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&quot;mm&quot;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2" xfId="0" applyBorder="1" applyAlignment="1">
      <alignment vertical="top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indent="1"/>
    </xf>
    <xf numFmtId="0" fontId="0" fillId="0" borderId="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3" borderId="9" xfId="0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0" fillId="0" borderId="0" xfId="0" applyAlignment="1">
      <alignment horizontal="left"/>
    </xf>
    <xf numFmtId="0" fontId="1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5" fillId="0" borderId="0" xfId="0" applyFont="1"/>
    <xf numFmtId="0" fontId="0" fillId="3" borderId="15" xfId="0" applyFill="1" applyBorder="1" applyAlignment="1">
      <alignment horizontal="center" vertical="center"/>
    </xf>
    <xf numFmtId="0" fontId="0" fillId="5" borderId="0" xfId="0" applyFill="1"/>
    <xf numFmtId="0" fontId="7" fillId="2" borderId="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0" fillId="6" borderId="18" xfId="0" applyFill="1" applyBorder="1" applyAlignment="1" applyProtection="1">
      <alignment horizontal="center"/>
      <protection locked="0"/>
    </xf>
    <xf numFmtId="0" fontId="4" fillId="6" borderId="1" xfId="0" applyFont="1" applyFill="1" applyBorder="1" applyAlignment="1" applyProtection="1">
      <alignment horizontal="left"/>
      <protection locked="0"/>
    </xf>
    <xf numFmtId="0" fontId="8" fillId="0" borderId="0" xfId="0" applyFont="1" applyAlignment="1">
      <alignment horizontal="right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4" fillId="6" borderId="16" xfId="0" applyFont="1" applyFill="1" applyBorder="1" applyAlignment="1" applyProtection="1">
      <alignment horizontal="center" vertical="center"/>
      <protection locked="0"/>
    </xf>
    <xf numFmtId="0" fontId="4" fillId="6" borderId="1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9" xfId="0" applyBorder="1" applyAlignment="1">
      <alignment vertical="center"/>
    </xf>
    <xf numFmtId="0" fontId="0" fillId="3" borderId="13" xfId="0" applyFill="1" applyBorder="1" applyAlignment="1">
      <alignment horizontal="center" vertical="center"/>
    </xf>
    <xf numFmtId="0" fontId="0" fillId="0" borderId="11" xfId="0" quotePrefix="1" applyBorder="1"/>
    <xf numFmtId="0" fontId="0" fillId="0" borderId="20" xfId="0" applyBorder="1"/>
    <xf numFmtId="0" fontId="0" fillId="0" borderId="3" xfId="0" applyBorder="1"/>
    <xf numFmtId="0" fontId="0" fillId="0" borderId="11" xfId="0" applyBorder="1"/>
    <xf numFmtId="0" fontId="6" fillId="0" borderId="0" xfId="0" applyFont="1" applyAlignment="1">
      <alignment horizontal="left"/>
    </xf>
    <xf numFmtId="164" fontId="0" fillId="0" borderId="0" xfId="0" applyNumberFormat="1" applyAlignment="1">
      <alignment horizontal="left" indent="2"/>
    </xf>
    <xf numFmtId="0" fontId="10" fillId="0" borderId="0" xfId="0" applyFont="1"/>
    <xf numFmtId="0" fontId="9" fillId="0" borderId="9" xfId="0" applyFont="1" applyBorder="1" applyAlignment="1">
      <alignment horizontal="center" vertical="center" wrapText="1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4" fillId="6" borderId="10" xfId="0" applyFont="1" applyFill="1" applyBorder="1" applyAlignment="1" applyProtection="1">
      <alignment horizontal="center" vertical="center"/>
      <protection locked="0"/>
    </xf>
    <xf numFmtId="0" fontId="7" fillId="6" borderId="2" xfId="0" applyFont="1" applyFill="1" applyBorder="1" applyAlignment="1" applyProtection="1">
      <alignment horizontal="center" vertical="center"/>
      <protection locked="0"/>
    </xf>
    <xf numFmtId="0" fontId="0" fillId="0" borderId="17" xfId="0" applyBorder="1" applyAlignment="1">
      <alignment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  <xf numFmtId="0" fontId="0" fillId="0" borderId="14" xfId="0" applyBorder="1" applyAlignment="1">
      <alignment horizontal="left" vertical="center" wrapText="1"/>
    </xf>
    <xf numFmtId="0" fontId="0" fillId="2" borderId="2" xfId="0" applyFill="1" applyBorder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 vertical="top"/>
    </xf>
    <xf numFmtId="0" fontId="0" fillId="0" borderId="12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4" fillId="6" borderId="11" xfId="0" applyFont="1" applyFill="1" applyBorder="1" applyAlignment="1" applyProtection="1">
      <alignment horizontal="center" vertical="center"/>
      <protection locked="0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tiff"/><Relationship Id="rId13" Type="http://schemas.openxmlformats.org/officeDocument/2006/relationships/image" Target="../media/image13.tiff"/><Relationship Id="rId18" Type="http://schemas.openxmlformats.org/officeDocument/2006/relationships/image" Target="../media/image18.tiff"/><Relationship Id="rId3" Type="http://schemas.openxmlformats.org/officeDocument/2006/relationships/image" Target="../media/image3.tiff"/><Relationship Id="rId7" Type="http://schemas.openxmlformats.org/officeDocument/2006/relationships/image" Target="../media/image7.tiff"/><Relationship Id="rId12" Type="http://schemas.openxmlformats.org/officeDocument/2006/relationships/image" Target="../media/image12.jpeg"/><Relationship Id="rId17" Type="http://schemas.openxmlformats.org/officeDocument/2006/relationships/image" Target="../media/image17.tiff"/><Relationship Id="rId2" Type="http://schemas.openxmlformats.org/officeDocument/2006/relationships/image" Target="../media/image2.emf"/><Relationship Id="rId16" Type="http://schemas.openxmlformats.org/officeDocument/2006/relationships/image" Target="../media/image16.tiff"/><Relationship Id="rId1" Type="http://schemas.openxmlformats.org/officeDocument/2006/relationships/image" Target="../media/image1.jpeg"/><Relationship Id="rId6" Type="http://schemas.openxmlformats.org/officeDocument/2006/relationships/image" Target="../media/image6.tiff"/><Relationship Id="rId11" Type="http://schemas.openxmlformats.org/officeDocument/2006/relationships/image" Target="../media/image11.tiff"/><Relationship Id="rId5" Type="http://schemas.openxmlformats.org/officeDocument/2006/relationships/image" Target="../media/image5.tiff"/><Relationship Id="rId15" Type="http://schemas.openxmlformats.org/officeDocument/2006/relationships/image" Target="../media/image15.tiff"/><Relationship Id="rId10" Type="http://schemas.openxmlformats.org/officeDocument/2006/relationships/image" Target="../media/image10.tiff"/><Relationship Id="rId4" Type="http://schemas.openxmlformats.org/officeDocument/2006/relationships/image" Target="../media/image4.tiff"/><Relationship Id="rId9" Type="http://schemas.openxmlformats.org/officeDocument/2006/relationships/image" Target="../media/image9.tiff"/><Relationship Id="rId14" Type="http://schemas.openxmlformats.org/officeDocument/2006/relationships/image" Target="../media/image14.tif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83820</xdr:colOff>
      <xdr:row>0</xdr:row>
      <xdr:rowOff>45720</xdr:rowOff>
    </xdr:from>
    <xdr:to>
      <xdr:col>2</xdr:col>
      <xdr:colOff>1599752</xdr:colOff>
      <xdr:row>0</xdr:row>
      <xdr:rowOff>732503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" y="45720"/>
          <a:ext cx="3108960" cy="68678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304801</xdr:colOff>
          <xdr:row>27</xdr:row>
          <xdr:rowOff>60960</xdr:rowOff>
        </xdr:from>
        <xdr:to>
          <xdr:col>3</xdr:col>
          <xdr:colOff>107576</xdr:colOff>
          <xdr:row>27</xdr:row>
          <xdr:rowOff>2202180</xdr:rowOff>
        </xdr:to>
        <xdr:pic>
          <xdr:nvPicPr>
            <xdr:cNvPr id="1108" name="Picture 25">
              <a:extLs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PRODUCT" spid="_x0000_s1230"/>
                </a:ext>
              </a:extLst>
            </xdr:cNvPicPr>
          </xdr:nvPicPr>
          <xdr:blipFill>
            <a:blip xmlns:r="http://schemas.openxmlformats.org/officeDocument/2006/relationships" r:embed="rId2"/>
            <a:srcRect l="5441" t="3174" r="6462" b="4762"/>
            <a:stretch>
              <a:fillRect/>
            </a:stretch>
          </xdr:blipFill>
          <xdr:spPr bwMode="auto">
            <a:xfrm>
              <a:off x="1954307" y="7268584"/>
              <a:ext cx="2707340" cy="214122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2</xdr:col>
      <xdr:colOff>1093692</xdr:colOff>
      <xdr:row>37</xdr:row>
      <xdr:rowOff>44824</xdr:rowOff>
    </xdr:from>
    <xdr:to>
      <xdr:col>2</xdr:col>
      <xdr:colOff>1810869</xdr:colOff>
      <xdr:row>37</xdr:row>
      <xdr:rowOff>2096461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8B7DCED-5C1C-4650-8245-62A1C02186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471" t="2647" r="32647" b="8235"/>
        <a:stretch/>
      </xdr:blipFill>
      <xdr:spPr>
        <a:xfrm>
          <a:off x="2743198" y="16557812"/>
          <a:ext cx="717177" cy="2051637"/>
        </a:xfrm>
        <a:prstGeom prst="rect">
          <a:avLst/>
        </a:prstGeom>
      </xdr:spPr>
    </xdr:pic>
    <xdr:clientData/>
  </xdr:twoCellAnchor>
  <xdr:twoCellAnchor editAs="oneCell">
    <xdr:from>
      <xdr:col>2</xdr:col>
      <xdr:colOff>1102660</xdr:colOff>
      <xdr:row>38</xdr:row>
      <xdr:rowOff>53788</xdr:rowOff>
    </xdr:from>
    <xdr:to>
      <xdr:col>2</xdr:col>
      <xdr:colOff>1788971</xdr:colOff>
      <xdr:row>38</xdr:row>
      <xdr:rowOff>2088777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FC8B514-2F25-4C12-B517-DAD9A7B6B56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471" t="3824" r="34412" b="9117"/>
        <a:stretch/>
      </xdr:blipFill>
      <xdr:spPr>
        <a:xfrm>
          <a:off x="2752166" y="18727270"/>
          <a:ext cx="686311" cy="2034989"/>
        </a:xfrm>
        <a:prstGeom prst="rect">
          <a:avLst/>
        </a:prstGeom>
      </xdr:spPr>
    </xdr:pic>
    <xdr:clientData/>
  </xdr:twoCellAnchor>
  <xdr:twoCellAnchor editAs="oneCell">
    <xdr:from>
      <xdr:col>2</xdr:col>
      <xdr:colOff>1120588</xdr:colOff>
      <xdr:row>36</xdr:row>
      <xdr:rowOff>44825</xdr:rowOff>
    </xdr:from>
    <xdr:to>
      <xdr:col>2</xdr:col>
      <xdr:colOff>1778531</xdr:colOff>
      <xdr:row>36</xdr:row>
      <xdr:rowOff>2061883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28CF452-B1E8-44AF-9992-C07C2BEABDD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765" t="2059" r="33529" b="5294"/>
        <a:stretch/>
      </xdr:blipFill>
      <xdr:spPr>
        <a:xfrm>
          <a:off x="2770094" y="14397319"/>
          <a:ext cx="657943" cy="2017058"/>
        </a:xfrm>
        <a:prstGeom prst="rect">
          <a:avLst/>
        </a:prstGeom>
      </xdr:spPr>
    </xdr:pic>
    <xdr:clientData/>
  </xdr:twoCellAnchor>
  <xdr:twoCellAnchor editAs="oneCell">
    <xdr:from>
      <xdr:col>2</xdr:col>
      <xdr:colOff>394446</xdr:colOff>
      <xdr:row>41</xdr:row>
      <xdr:rowOff>744071</xdr:rowOff>
    </xdr:from>
    <xdr:to>
      <xdr:col>2</xdr:col>
      <xdr:colOff>2446446</xdr:colOff>
      <xdr:row>41</xdr:row>
      <xdr:rowOff>1371593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53AD7C62-AF08-49D1-9EC2-BA28B9277C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41" t="34706" r="882" b="35883"/>
        <a:stretch/>
      </xdr:blipFill>
      <xdr:spPr>
        <a:xfrm>
          <a:off x="2043952" y="21578047"/>
          <a:ext cx="2052000" cy="627522"/>
        </a:xfrm>
        <a:prstGeom prst="rect">
          <a:avLst/>
        </a:prstGeom>
      </xdr:spPr>
    </xdr:pic>
    <xdr:clientData/>
  </xdr:twoCellAnchor>
  <xdr:twoCellAnchor editAs="oneCell">
    <xdr:from>
      <xdr:col>2</xdr:col>
      <xdr:colOff>367554</xdr:colOff>
      <xdr:row>42</xdr:row>
      <xdr:rowOff>719553</xdr:rowOff>
    </xdr:from>
    <xdr:to>
      <xdr:col>2</xdr:col>
      <xdr:colOff>2419554</xdr:colOff>
      <xdr:row>42</xdr:row>
      <xdr:rowOff>1342365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744AA11-B015-4C6E-9469-2C3EAA411FA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3" t="33529" r="2058" b="38531"/>
        <a:stretch/>
      </xdr:blipFill>
      <xdr:spPr>
        <a:xfrm>
          <a:off x="2017060" y="23714024"/>
          <a:ext cx="2052000" cy="622812"/>
        </a:xfrm>
        <a:prstGeom prst="rect">
          <a:avLst/>
        </a:prstGeom>
      </xdr:spPr>
    </xdr:pic>
    <xdr:clientData/>
  </xdr:twoCellAnchor>
  <xdr:twoCellAnchor editAs="oneCell">
    <xdr:from>
      <xdr:col>2</xdr:col>
      <xdr:colOff>349622</xdr:colOff>
      <xdr:row>43</xdr:row>
      <xdr:rowOff>762002</xdr:rowOff>
    </xdr:from>
    <xdr:to>
      <xdr:col>2</xdr:col>
      <xdr:colOff>2401622</xdr:colOff>
      <xdr:row>43</xdr:row>
      <xdr:rowOff>1397925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2DCF028-8DB6-44D3-8D78-8343EAE656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3" t="33530" r="2058" b="37941"/>
        <a:stretch/>
      </xdr:blipFill>
      <xdr:spPr>
        <a:xfrm>
          <a:off x="1999128" y="25916967"/>
          <a:ext cx="2052000" cy="635923"/>
        </a:xfrm>
        <a:prstGeom prst="rect">
          <a:avLst/>
        </a:prstGeom>
      </xdr:spPr>
    </xdr:pic>
    <xdr:clientData/>
  </xdr:twoCellAnchor>
  <xdr:twoCellAnchor editAs="oneCell">
    <xdr:from>
      <xdr:col>2</xdr:col>
      <xdr:colOff>304799</xdr:colOff>
      <xdr:row>46</xdr:row>
      <xdr:rowOff>735105</xdr:rowOff>
    </xdr:from>
    <xdr:to>
      <xdr:col>2</xdr:col>
      <xdr:colOff>2356799</xdr:colOff>
      <xdr:row>46</xdr:row>
      <xdr:rowOff>1365500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1D65E9D7-497D-4D23-9575-8889A793C8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00" t="32647" r="1176" b="38530"/>
        <a:stretch/>
      </xdr:blipFill>
      <xdr:spPr>
        <a:xfrm>
          <a:off x="1954305" y="28050564"/>
          <a:ext cx="2052000" cy="630395"/>
        </a:xfrm>
        <a:prstGeom prst="rect">
          <a:avLst/>
        </a:prstGeom>
      </xdr:spPr>
    </xdr:pic>
    <xdr:clientData/>
  </xdr:twoCellAnchor>
  <xdr:twoCellAnchor editAs="oneCell">
    <xdr:from>
      <xdr:col>2</xdr:col>
      <xdr:colOff>322729</xdr:colOff>
      <xdr:row>47</xdr:row>
      <xdr:rowOff>762000</xdr:rowOff>
    </xdr:from>
    <xdr:to>
      <xdr:col>2</xdr:col>
      <xdr:colOff>2374729</xdr:colOff>
      <xdr:row>47</xdr:row>
      <xdr:rowOff>1382219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3F7DDAB6-2B8F-45A9-8064-BC40C205D7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9" t="29117" r="1470" b="43236"/>
        <a:stretch/>
      </xdr:blipFill>
      <xdr:spPr>
        <a:xfrm>
          <a:off x="1972235" y="30237953"/>
          <a:ext cx="2052000" cy="620219"/>
        </a:xfrm>
        <a:prstGeom prst="rect">
          <a:avLst/>
        </a:prstGeom>
      </xdr:spPr>
    </xdr:pic>
    <xdr:clientData/>
  </xdr:twoCellAnchor>
  <xdr:twoCellAnchor editAs="oneCell">
    <xdr:from>
      <xdr:col>2</xdr:col>
      <xdr:colOff>286870</xdr:colOff>
      <xdr:row>48</xdr:row>
      <xdr:rowOff>735104</xdr:rowOff>
    </xdr:from>
    <xdr:to>
      <xdr:col>2</xdr:col>
      <xdr:colOff>2338870</xdr:colOff>
      <xdr:row>48</xdr:row>
      <xdr:rowOff>1373066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87ACBBE-AB51-4895-BA92-32AAEAB783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5" t="28824" r="1471" b="42647"/>
        <a:stretch/>
      </xdr:blipFill>
      <xdr:spPr>
        <a:xfrm>
          <a:off x="1936376" y="32371551"/>
          <a:ext cx="2052000" cy="637962"/>
        </a:xfrm>
        <a:prstGeom prst="rect">
          <a:avLst/>
        </a:prstGeom>
      </xdr:spPr>
    </xdr:pic>
    <xdr:clientData/>
  </xdr:twoCellAnchor>
  <xdr:twoCellAnchor editAs="oneCell">
    <xdr:from>
      <xdr:col>2</xdr:col>
      <xdr:colOff>914400</xdr:colOff>
      <xdr:row>52</xdr:row>
      <xdr:rowOff>46167</xdr:rowOff>
    </xdr:from>
    <xdr:to>
      <xdr:col>2</xdr:col>
      <xdr:colOff>1631577</xdr:colOff>
      <xdr:row>52</xdr:row>
      <xdr:rowOff>2097804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AC167196-898F-44EF-9072-030496CA30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471" t="2647" r="32647" b="8235"/>
        <a:stretch/>
      </xdr:blipFill>
      <xdr:spPr>
        <a:xfrm>
          <a:off x="2563906" y="36003602"/>
          <a:ext cx="717177" cy="2051637"/>
        </a:xfrm>
        <a:prstGeom prst="rect">
          <a:avLst/>
        </a:prstGeom>
      </xdr:spPr>
    </xdr:pic>
    <xdr:clientData/>
  </xdr:twoCellAnchor>
  <xdr:twoCellAnchor editAs="oneCell">
    <xdr:from>
      <xdr:col>2</xdr:col>
      <xdr:colOff>923367</xdr:colOff>
      <xdr:row>53</xdr:row>
      <xdr:rowOff>62752</xdr:rowOff>
    </xdr:from>
    <xdr:to>
      <xdr:col>2</xdr:col>
      <xdr:colOff>1609678</xdr:colOff>
      <xdr:row>53</xdr:row>
      <xdr:rowOff>2097741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5178C5D5-4F50-465D-9066-2BDEFACEC8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471" t="3824" r="34412" b="9117"/>
        <a:stretch/>
      </xdr:blipFill>
      <xdr:spPr>
        <a:xfrm>
          <a:off x="2572873" y="38180681"/>
          <a:ext cx="686311" cy="2034989"/>
        </a:xfrm>
        <a:prstGeom prst="rect">
          <a:avLst/>
        </a:prstGeom>
      </xdr:spPr>
    </xdr:pic>
    <xdr:clientData/>
  </xdr:twoCellAnchor>
  <xdr:twoCellAnchor editAs="oneCell">
    <xdr:from>
      <xdr:col>2</xdr:col>
      <xdr:colOff>941295</xdr:colOff>
      <xdr:row>51</xdr:row>
      <xdr:rowOff>44824</xdr:rowOff>
    </xdr:from>
    <xdr:to>
      <xdr:col>2</xdr:col>
      <xdr:colOff>1599238</xdr:colOff>
      <xdr:row>51</xdr:row>
      <xdr:rowOff>2061882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9518A12E-4CF3-48BB-8D93-3E2D9DF616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765" t="2059" r="33529" b="5294"/>
        <a:stretch/>
      </xdr:blipFill>
      <xdr:spPr>
        <a:xfrm>
          <a:off x="2590801" y="33841765"/>
          <a:ext cx="657943" cy="2017058"/>
        </a:xfrm>
        <a:prstGeom prst="rect">
          <a:avLst/>
        </a:prstGeom>
      </xdr:spPr>
    </xdr:pic>
    <xdr:clientData/>
  </xdr:twoCellAnchor>
  <xdr:twoCellAnchor editAs="oneCell">
    <xdr:from>
      <xdr:col>2</xdr:col>
      <xdr:colOff>376518</xdr:colOff>
      <xdr:row>56</xdr:row>
      <xdr:rowOff>762000</xdr:rowOff>
    </xdr:from>
    <xdr:to>
      <xdr:col>2</xdr:col>
      <xdr:colOff>2428518</xdr:colOff>
      <xdr:row>56</xdr:row>
      <xdr:rowOff>1389522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D1D3FC6E-EC4E-47C0-9447-5FFEE23A2B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41" t="34706" r="882" b="35883"/>
        <a:stretch/>
      </xdr:blipFill>
      <xdr:spPr>
        <a:xfrm>
          <a:off x="2026024" y="41040424"/>
          <a:ext cx="2052000" cy="627522"/>
        </a:xfrm>
        <a:prstGeom prst="rect">
          <a:avLst/>
        </a:prstGeom>
      </xdr:spPr>
    </xdr:pic>
    <xdr:clientData/>
  </xdr:twoCellAnchor>
  <xdr:twoCellAnchor editAs="oneCell">
    <xdr:from>
      <xdr:col>2</xdr:col>
      <xdr:colOff>349626</xdr:colOff>
      <xdr:row>57</xdr:row>
      <xdr:rowOff>737483</xdr:rowOff>
    </xdr:from>
    <xdr:to>
      <xdr:col>2</xdr:col>
      <xdr:colOff>2401626</xdr:colOff>
      <xdr:row>57</xdr:row>
      <xdr:rowOff>1360295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92B4F705-6ACD-4BBD-A573-B92398099D9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3" t="33529" r="2058" b="38531"/>
        <a:stretch/>
      </xdr:blipFill>
      <xdr:spPr>
        <a:xfrm>
          <a:off x="1999132" y="43176401"/>
          <a:ext cx="2052000" cy="622812"/>
        </a:xfrm>
        <a:prstGeom prst="rect">
          <a:avLst/>
        </a:prstGeom>
      </xdr:spPr>
    </xdr:pic>
    <xdr:clientData/>
  </xdr:twoCellAnchor>
  <xdr:twoCellAnchor editAs="oneCell">
    <xdr:from>
      <xdr:col>2</xdr:col>
      <xdr:colOff>331694</xdr:colOff>
      <xdr:row>58</xdr:row>
      <xdr:rowOff>779932</xdr:rowOff>
    </xdr:from>
    <xdr:to>
      <xdr:col>2</xdr:col>
      <xdr:colOff>2383694</xdr:colOff>
      <xdr:row>58</xdr:row>
      <xdr:rowOff>1415855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C50165C4-95DC-4342-81C2-55F2BB9FCF6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3" t="33530" r="2058" b="37941"/>
        <a:stretch/>
      </xdr:blipFill>
      <xdr:spPr>
        <a:xfrm>
          <a:off x="1981200" y="45379344"/>
          <a:ext cx="2052000" cy="635923"/>
        </a:xfrm>
        <a:prstGeom prst="rect">
          <a:avLst/>
        </a:prstGeom>
      </xdr:spPr>
    </xdr:pic>
    <xdr:clientData/>
  </xdr:twoCellAnchor>
  <xdr:twoCellAnchor editAs="oneCell">
    <xdr:from>
      <xdr:col>2</xdr:col>
      <xdr:colOff>313764</xdr:colOff>
      <xdr:row>61</xdr:row>
      <xdr:rowOff>744071</xdr:rowOff>
    </xdr:from>
    <xdr:to>
      <xdr:col>2</xdr:col>
      <xdr:colOff>2365764</xdr:colOff>
      <xdr:row>61</xdr:row>
      <xdr:rowOff>1374466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5BDC7389-5108-4627-B44C-F1E09860CB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00" t="32647" r="1176" b="38530"/>
        <a:stretch/>
      </xdr:blipFill>
      <xdr:spPr>
        <a:xfrm>
          <a:off x="1963270" y="47503977"/>
          <a:ext cx="2052000" cy="630395"/>
        </a:xfrm>
        <a:prstGeom prst="rect">
          <a:avLst/>
        </a:prstGeom>
      </xdr:spPr>
    </xdr:pic>
    <xdr:clientData/>
  </xdr:twoCellAnchor>
  <xdr:twoCellAnchor editAs="oneCell">
    <xdr:from>
      <xdr:col>2</xdr:col>
      <xdr:colOff>331694</xdr:colOff>
      <xdr:row>62</xdr:row>
      <xdr:rowOff>770966</xdr:rowOff>
    </xdr:from>
    <xdr:to>
      <xdr:col>2</xdr:col>
      <xdr:colOff>2383694</xdr:colOff>
      <xdr:row>62</xdr:row>
      <xdr:rowOff>1391185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043ED65F-C64F-48B1-B489-164EFA523D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9" t="29117" r="1470" b="43236"/>
        <a:stretch/>
      </xdr:blipFill>
      <xdr:spPr>
        <a:xfrm>
          <a:off x="1981200" y="49691366"/>
          <a:ext cx="2052000" cy="620219"/>
        </a:xfrm>
        <a:prstGeom prst="rect">
          <a:avLst/>
        </a:prstGeom>
      </xdr:spPr>
    </xdr:pic>
    <xdr:clientData/>
  </xdr:twoCellAnchor>
  <xdr:twoCellAnchor editAs="oneCell">
    <xdr:from>
      <xdr:col>2</xdr:col>
      <xdr:colOff>295835</xdr:colOff>
      <xdr:row>63</xdr:row>
      <xdr:rowOff>736450</xdr:rowOff>
    </xdr:from>
    <xdr:to>
      <xdr:col>2</xdr:col>
      <xdr:colOff>2347835</xdr:colOff>
      <xdr:row>63</xdr:row>
      <xdr:rowOff>1374412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17E42839-3A84-45E5-87CF-36F4183781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5" t="28824" r="1471" b="42647"/>
        <a:stretch/>
      </xdr:blipFill>
      <xdr:spPr>
        <a:xfrm>
          <a:off x="1945341" y="51817344"/>
          <a:ext cx="2052000" cy="637962"/>
        </a:xfrm>
        <a:prstGeom prst="rect">
          <a:avLst/>
        </a:prstGeom>
      </xdr:spPr>
    </xdr:pic>
    <xdr:clientData/>
  </xdr:twoCellAnchor>
  <xdr:twoCellAnchor editAs="oneCell">
    <xdr:from>
      <xdr:col>3</xdr:col>
      <xdr:colOff>277906</xdr:colOff>
      <xdr:row>0</xdr:row>
      <xdr:rowOff>153266</xdr:rowOff>
    </xdr:from>
    <xdr:to>
      <xdr:col>3</xdr:col>
      <xdr:colOff>2139970</xdr:colOff>
      <xdr:row>2</xdr:row>
      <xdr:rowOff>17930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5A7F6B64-AD0D-455E-81F9-12E558722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1977" y="153266"/>
          <a:ext cx="1862064" cy="958358"/>
        </a:xfrm>
        <a:prstGeom prst="rect">
          <a:avLst/>
        </a:prstGeom>
      </xdr:spPr>
    </xdr:pic>
    <xdr:clientData/>
  </xdr:twoCellAnchor>
  <xdr:twoCellAnchor editAs="oneCell">
    <xdr:from>
      <xdr:col>2</xdr:col>
      <xdr:colOff>815788</xdr:colOff>
      <xdr:row>67</xdr:row>
      <xdr:rowOff>64096</xdr:rowOff>
    </xdr:from>
    <xdr:to>
      <xdr:col>2</xdr:col>
      <xdr:colOff>1532965</xdr:colOff>
      <xdr:row>67</xdr:row>
      <xdr:rowOff>2115733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859C15FF-AFD3-408D-B0F4-09C386E57B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471" t="2647" r="32647" b="8235"/>
        <a:stretch/>
      </xdr:blipFill>
      <xdr:spPr>
        <a:xfrm>
          <a:off x="2465294" y="55465978"/>
          <a:ext cx="717177" cy="2051637"/>
        </a:xfrm>
        <a:prstGeom prst="rect">
          <a:avLst/>
        </a:prstGeom>
      </xdr:spPr>
    </xdr:pic>
    <xdr:clientData/>
  </xdr:twoCellAnchor>
  <xdr:twoCellAnchor editAs="oneCell">
    <xdr:from>
      <xdr:col>2</xdr:col>
      <xdr:colOff>824755</xdr:colOff>
      <xdr:row>68</xdr:row>
      <xdr:rowOff>53787</xdr:rowOff>
    </xdr:from>
    <xdr:to>
      <xdr:col>2</xdr:col>
      <xdr:colOff>1511066</xdr:colOff>
      <xdr:row>68</xdr:row>
      <xdr:rowOff>2088776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3EEF4DEE-EC39-4769-8FBD-F885DDFF8B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471" t="3824" r="34412" b="9117"/>
        <a:stretch/>
      </xdr:blipFill>
      <xdr:spPr>
        <a:xfrm>
          <a:off x="2474261" y="57616163"/>
          <a:ext cx="686311" cy="2034989"/>
        </a:xfrm>
        <a:prstGeom prst="rect">
          <a:avLst/>
        </a:prstGeom>
      </xdr:spPr>
    </xdr:pic>
    <xdr:clientData/>
  </xdr:twoCellAnchor>
  <xdr:twoCellAnchor editAs="oneCell">
    <xdr:from>
      <xdr:col>2</xdr:col>
      <xdr:colOff>842683</xdr:colOff>
      <xdr:row>66</xdr:row>
      <xdr:rowOff>62753</xdr:rowOff>
    </xdr:from>
    <xdr:to>
      <xdr:col>2</xdr:col>
      <xdr:colOff>1500626</xdr:colOff>
      <xdr:row>66</xdr:row>
      <xdr:rowOff>2079811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7C736142-1441-4861-844A-B8FC181C27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765" t="2059" r="33529" b="5294"/>
        <a:stretch/>
      </xdr:blipFill>
      <xdr:spPr>
        <a:xfrm>
          <a:off x="2492189" y="53304141"/>
          <a:ext cx="657943" cy="2017058"/>
        </a:xfrm>
        <a:prstGeom prst="rect">
          <a:avLst/>
        </a:prstGeom>
      </xdr:spPr>
    </xdr:pic>
    <xdr:clientData/>
  </xdr:twoCellAnchor>
  <xdr:twoCellAnchor editAs="oneCell">
    <xdr:from>
      <xdr:col>2</xdr:col>
      <xdr:colOff>259977</xdr:colOff>
      <xdr:row>71</xdr:row>
      <xdr:rowOff>797859</xdr:rowOff>
    </xdr:from>
    <xdr:to>
      <xdr:col>2</xdr:col>
      <xdr:colOff>2311977</xdr:colOff>
      <xdr:row>71</xdr:row>
      <xdr:rowOff>1425381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C6665EDD-43F5-4DAC-81E6-CEA67DA8BE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41" t="34706" r="882" b="35883"/>
        <a:stretch/>
      </xdr:blipFill>
      <xdr:spPr>
        <a:xfrm>
          <a:off x="1909483" y="60520730"/>
          <a:ext cx="2052000" cy="627522"/>
        </a:xfrm>
        <a:prstGeom prst="rect">
          <a:avLst/>
        </a:prstGeom>
      </xdr:spPr>
    </xdr:pic>
    <xdr:clientData/>
  </xdr:twoCellAnchor>
  <xdr:twoCellAnchor editAs="oneCell">
    <xdr:from>
      <xdr:col>2</xdr:col>
      <xdr:colOff>233085</xdr:colOff>
      <xdr:row>72</xdr:row>
      <xdr:rowOff>773342</xdr:rowOff>
    </xdr:from>
    <xdr:to>
      <xdr:col>2</xdr:col>
      <xdr:colOff>2285085</xdr:colOff>
      <xdr:row>72</xdr:row>
      <xdr:rowOff>1396154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D8F7D422-A3BD-4473-8F23-DAF51878BC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3" t="33529" r="2058" b="38531"/>
        <a:stretch/>
      </xdr:blipFill>
      <xdr:spPr>
        <a:xfrm>
          <a:off x="1882591" y="62656707"/>
          <a:ext cx="2052000" cy="622812"/>
        </a:xfrm>
        <a:prstGeom prst="rect">
          <a:avLst/>
        </a:prstGeom>
      </xdr:spPr>
    </xdr:pic>
    <xdr:clientData/>
  </xdr:twoCellAnchor>
  <xdr:twoCellAnchor editAs="oneCell">
    <xdr:from>
      <xdr:col>2</xdr:col>
      <xdr:colOff>215153</xdr:colOff>
      <xdr:row>73</xdr:row>
      <xdr:rowOff>815791</xdr:rowOff>
    </xdr:from>
    <xdr:to>
      <xdr:col>2</xdr:col>
      <xdr:colOff>2267153</xdr:colOff>
      <xdr:row>73</xdr:row>
      <xdr:rowOff>1451714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F344837F-8245-4A24-9C63-A647F05492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83" t="33530" r="2058" b="37941"/>
        <a:stretch/>
      </xdr:blipFill>
      <xdr:spPr>
        <a:xfrm>
          <a:off x="1864659" y="64859650"/>
          <a:ext cx="2052000" cy="635923"/>
        </a:xfrm>
        <a:prstGeom prst="rect">
          <a:avLst/>
        </a:prstGeom>
      </xdr:spPr>
    </xdr:pic>
    <xdr:clientData/>
  </xdr:twoCellAnchor>
  <xdr:twoCellAnchor editAs="oneCell">
    <xdr:from>
      <xdr:col>2</xdr:col>
      <xdr:colOff>295835</xdr:colOff>
      <xdr:row>76</xdr:row>
      <xdr:rowOff>770964</xdr:rowOff>
    </xdr:from>
    <xdr:to>
      <xdr:col>2</xdr:col>
      <xdr:colOff>2347835</xdr:colOff>
      <xdr:row>76</xdr:row>
      <xdr:rowOff>1401359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1792906F-6C4F-4B13-9196-43793209BA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00" t="32647" r="1176" b="38530"/>
        <a:stretch/>
      </xdr:blipFill>
      <xdr:spPr>
        <a:xfrm>
          <a:off x="1945341" y="66975317"/>
          <a:ext cx="2052000" cy="630395"/>
        </a:xfrm>
        <a:prstGeom prst="rect">
          <a:avLst/>
        </a:prstGeom>
      </xdr:spPr>
    </xdr:pic>
    <xdr:clientData/>
  </xdr:twoCellAnchor>
  <xdr:twoCellAnchor editAs="oneCell">
    <xdr:from>
      <xdr:col>2</xdr:col>
      <xdr:colOff>313765</xdr:colOff>
      <xdr:row>77</xdr:row>
      <xdr:rowOff>797859</xdr:rowOff>
    </xdr:from>
    <xdr:to>
      <xdr:col>2</xdr:col>
      <xdr:colOff>2365765</xdr:colOff>
      <xdr:row>77</xdr:row>
      <xdr:rowOff>1418078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DDD734F7-805C-45A2-BE89-129C1B462C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59" t="29117" r="1470" b="43236"/>
        <a:stretch/>
      </xdr:blipFill>
      <xdr:spPr>
        <a:xfrm>
          <a:off x="1963271" y="69162706"/>
          <a:ext cx="2052000" cy="620219"/>
        </a:xfrm>
        <a:prstGeom prst="rect">
          <a:avLst/>
        </a:prstGeom>
      </xdr:spPr>
    </xdr:pic>
    <xdr:clientData/>
  </xdr:twoCellAnchor>
  <xdr:twoCellAnchor editAs="oneCell">
    <xdr:from>
      <xdr:col>2</xdr:col>
      <xdr:colOff>277906</xdr:colOff>
      <xdr:row>78</xdr:row>
      <xdr:rowOff>763343</xdr:rowOff>
    </xdr:from>
    <xdr:to>
      <xdr:col>2</xdr:col>
      <xdr:colOff>2329906</xdr:colOff>
      <xdr:row>78</xdr:row>
      <xdr:rowOff>1401305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991B9D42-7EA3-4768-906B-A91A89C331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765" t="28824" r="1471" b="42647"/>
        <a:stretch/>
      </xdr:blipFill>
      <xdr:spPr>
        <a:xfrm>
          <a:off x="1927412" y="71288684"/>
          <a:ext cx="2052000" cy="637962"/>
        </a:xfrm>
        <a:prstGeom prst="rect">
          <a:avLst/>
        </a:prstGeom>
      </xdr:spPr>
    </xdr:pic>
    <xdr:clientData/>
  </xdr:twoCellAnchor>
  <xdr:twoCellAnchor editAs="oneCell">
    <xdr:from>
      <xdr:col>2</xdr:col>
      <xdr:colOff>1143000</xdr:colOff>
      <xdr:row>39</xdr:row>
      <xdr:rowOff>86945</xdr:rowOff>
    </xdr:from>
    <xdr:to>
      <xdr:col>2</xdr:col>
      <xdr:colOff>1775188</xdr:colOff>
      <xdr:row>39</xdr:row>
      <xdr:rowOff>2057401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24393EB-F9DD-4849-B07B-CA07BC26A6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286" t="8928" r="33214" b="5358"/>
        <a:stretch/>
      </xdr:blipFill>
      <xdr:spPr>
        <a:xfrm>
          <a:off x="2786743" y="20639174"/>
          <a:ext cx="632188" cy="1970456"/>
        </a:xfrm>
        <a:prstGeom prst="rect">
          <a:avLst/>
        </a:prstGeom>
      </xdr:spPr>
    </xdr:pic>
    <xdr:clientData/>
  </xdr:twoCellAnchor>
  <xdr:twoCellAnchor editAs="oneCell">
    <xdr:from>
      <xdr:col>2</xdr:col>
      <xdr:colOff>968827</xdr:colOff>
      <xdr:row>54</xdr:row>
      <xdr:rowOff>67854</xdr:rowOff>
    </xdr:from>
    <xdr:to>
      <xdr:col>2</xdr:col>
      <xdr:colOff>1600200</xdr:colOff>
      <xdr:row>54</xdr:row>
      <xdr:rowOff>2035771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15061594-9CCE-4913-B11F-5944FE7BBC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286" t="8928" r="33214" b="5358"/>
        <a:stretch/>
      </xdr:blipFill>
      <xdr:spPr>
        <a:xfrm>
          <a:off x="2612570" y="52950654"/>
          <a:ext cx="631373" cy="1967917"/>
        </a:xfrm>
        <a:prstGeom prst="rect">
          <a:avLst/>
        </a:prstGeom>
      </xdr:spPr>
    </xdr:pic>
    <xdr:clientData/>
  </xdr:twoCellAnchor>
  <xdr:twoCellAnchor editAs="oneCell">
    <xdr:from>
      <xdr:col>2</xdr:col>
      <xdr:colOff>925286</xdr:colOff>
      <xdr:row>69</xdr:row>
      <xdr:rowOff>67858</xdr:rowOff>
    </xdr:from>
    <xdr:to>
      <xdr:col>2</xdr:col>
      <xdr:colOff>1556658</xdr:colOff>
      <xdr:row>69</xdr:row>
      <xdr:rowOff>2035771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DCF4F20A-358E-4327-8383-DAE26A55A4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286" t="8928" r="33214" b="5358"/>
        <a:stretch/>
      </xdr:blipFill>
      <xdr:spPr>
        <a:xfrm>
          <a:off x="2569029" y="85281229"/>
          <a:ext cx="631372" cy="1967913"/>
        </a:xfrm>
        <a:prstGeom prst="rect">
          <a:avLst/>
        </a:prstGeom>
      </xdr:spPr>
    </xdr:pic>
    <xdr:clientData/>
  </xdr:twoCellAnchor>
  <xdr:twoCellAnchor editAs="oneCell">
    <xdr:from>
      <xdr:col>2</xdr:col>
      <xdr:colOff>1153885</xdr:colOff>
      <xdr:row>40</xdr:row>
      <xdr:rowOff>89153</xdr:rowOff>
    </xdr:from>
    <xdr:to>
      <xdr:col>2</xdr:col>
      <xdr:colOff>1785257</xdr:colOff>
      <xdr:row>40</xdr:row>
      <xdr:rowOff>2079172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41D47D8B-6C83-4E4E-B666-61748C8AC8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143" t="5338" r="34643" b="6049"/>
        <a:stretch/>
      </xdr:blipFill>
      <xdr:spPr>
        <a:xfrm>
          <a:off x="2797628" y="22796753"/>
          <a:ext cx="631372" cy="1990019"/>
        </a:xfrm>
        <a:prstGeom prst="rect">
          <a:avLst/>
        </a:prstGeom>
      </xdr:spPr>
    </xdr:pic>
    <xdr:clientData/>
  </xdr:twoCellAnchor>
  <xdr:twoCellAnchor editAs="oneCell">
    <xdr:from>
      <xdr:col>2</xdr:col>
      <xdr:colOff>936171</xdr:colOff>
      <xdr:row>70</xdr:row>
      <xdr:rowOff>76199</xdr:rowOff>
    </xdr:from>
    <xdr:to>
      <xdr:col>2</xdr:col>
      <xdr:colOff>1567543</xdr:colOff>
      <xdr:row>70</xdr:row>
      <xdr:rowOff>2066218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731AC8B2-9575-45DB-9AA4-71C331404E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143" t="5338" r="34643" b="6049"/>
        <a:stretch/>
      </xdr:blipFill>
      <xdr:spPr>
        <a:xfrm>
          <a:off x="2579914" y="87444942"/>
          <a:ext cx="631372" cy="1990019"/>
        </a:xfrm>
        <a:prstGeom prst="rect">
          <a:avLst/>
        </a:prstGeom>
      </xdr:spPr>
    </xdr:pic>
    <xdr:clientData/>
  </xdr:twoCellAnchor>
  <xdr:twoCellAnchor editAs="oneCell">
    <xdr:from>
      <xdr:col>2</xdr:col>
      <xdr:colOff>1012371</xdr:colOff>
      <xdr:row>55</xdr:row>
      <xdr:rowOff>54429</xdr:rowOff>
    </xdr:from>
    <xdr:to>
      <xdr:col>2</xdr:col>
      <xdr:colOff>1643743</xdr:colOff>
      <xdr:row>55</xdr:row>
      <xdr:rowOff>2044448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0B1A6CEA-B79A-4B4B-9523-0A90CC5186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143" t="5338" r="34643" b="6049"/>
        <a:stretch/>
      </xdr:blipFill>
      <xdr:spPr>
        <a:xfrm>
          <a:off x="2656114" y="55092600"/>
          <a:ext cx="631372" cy="1990019"/>
        </a:xfrm>
        <a:prstGeom prst="rect">
          <a:avLst/>
        </a:prstGeom>
      </xdr:spPr>
    </xdr:pic>
    <xdr:clientData/>
  </xdr:twoCellAnchor>
  <xdr:twoCellAnchor editAs="oneCell">
    <xdr:from>
      <xdr:col>2</xdr:col>
      <xdr:colOff>348344</xdr:colOff>
      <xdr:row>44</xdr:row>
      <xdr:rowOff>698374</xdr:rowOff>
    </xdr:from>
    <xdr:to>
      <xdr:col>2</xdr:col>
      <xdr:colOff>2449286</xdr:colOff>
      <xdr:row>44</xdr:row>
      <xdr:rowOff>1349829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6B44B6FE-D878-430A-8862-CE296808B2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44" t="36786" r="3213" b="34643"/>
        <a:stretch/>
      </xdr:blipFill>
      <xdr:spPr>
        <a:xfrm>
          <a:off x="1992087" y="32027460"/>
          <a:ext cx="2100942" cy="651455"/>
        </a:xfrm>
        <a:prstGeom prst="rect">
          <a:avLst/>
        </a:prstGeom>
      </xdr:spPr>
    </xdr:pic>
    <xdr:clientData/>
  </xdr:twoCellAnchor>
  <xdr:twoCellAnchor editAs="oneCell">
    <xdr:from>
      <xdr:col>2</xdr:col>
      <xdr:colOff>283028</xdr:colOff>
      <xdr:row>59</xdr:row>
      <xdr:rowOff>685800</xdr:rowOff>
    </xdr:from>
    <xdr:to>
      <xdr:col>2</xdr:col>
      <xdr:colOff>2383970</xdr:colOff>
      <xdr:row>59</xdr:row>
      <xdr:rowOff>1337255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3BD32B95-1A45-420B-9061-7DA064F9C1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44" t="36786" r="3213" b="34643"/>
        <a:stretch/>
      </xdr:blipFill>
      <xdr:spPr>
        <a:xfrm>
          <a:off x="1926771" y="64345457"/>
          <a:ext cx="2100942" cy="651455"/>
        </a:xfrm>
        <a:prstGeom prst="rect">
          <a:avLst/>
        </a:prstGeom>
      </xdr:spPr>
    </xdr:pic>
    <xdr:clientData/>
  </xdr:twoCellAnchor>
  <xdr:twoCellAnchor editAs="oneCell">
    <xdr:from>
      <xdr:col>2</xdr:col>
      <xdr:colOff>163286</xdr:colOff>
      <xdr:row>74</xdr:row>
      <xdr:rowOff>751114</xdr:rowOff>
    </xdr:from>
    <xdr:to>
      <xdr:col>2</xdr:col>
      <xdr:colOff>2264228</xdr:colOff>
      <xdr:row>74</xdr:row>
      <xdr:rowOff>1402569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EE3C48A2-EE6B-4CC3-A133-8A9B7B7909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44" t="36786" r="3213" b="34643"/>
        <a:stretch/>
      </xdr:blipFill>
      <xdr:spPr>
        <a:xfrm>
          <a:off x="1807029" y="96741343"/>
          <a:ext cx="2100942" cy="651455"/>
        </a:xfrm>
        <a:prstGeom prst="rect">
          <a:avLst/>
        </a:prstGeom>
      </xdr:spPr>
    </xdr:pic>
    <xdr:clientData/>
  </xdr:twoCellAnchor>
  <xdr:twoCellAnchor editAs="oneCell">
    <xdr:from>
      <xdr:col>2</xdr:col>
      <xdr:colOff>315686</xdr:colOff>
      <xdr:row>45</xdr:row>
      <xdr:rowOff>688238</xdr:rowOff>
    </xdr:from>
    <xdr:to>
      <xdr:col>2</xdr:col>
      <xdr:colOff>2471057</xdr:colOff>
      <xdr:row>45</xdr:row>
      <xdr:rowOff>1360714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A4930BEA-3295-410B-A384-7B30680F9D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00" t="35714" r="5714" b="36429"/>
        <a:stretch/>
      </xdr:blipFill>
      <xdr:spPr>
        <a:xfrm>
          <a:off x="1959429" y="34172695"/>
          <a:ext cx="2155371" cy="672476"/>
        </a:xfrm>
        <a:prstGeom prst="rect">
          <a:avLst/>
        </a:prstGeom>
      </xdr:spPr>
    </xdr:pic>
    <xdr:clientData/>
  </xdr:twoCellAnchor>
  <xdr:twoCellAnchor editAs="oneCell">
    <xdr:from>
      <xdr:col>2</xdr:col>
      <xdr:colOff>250371</xdr:colOff>
      <xdr:row>60</xdr:row>
      <xdr:rowOff>751114</xdr:rowOff>
    </xdr:from>
    <xdr:to>
      <xdr:col>2</xdr:col>
      <xdr:colOff>2405742</xdr:colOff>
      <xdr:row>60</xdr:row>
      <xdr:rowOff>1423590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23E39697-215A-41C1-8894-758C410A33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00" t="35714" r="5714" b="36429"/>
        <a:stretch/>
      </xdr:blipFill>
      <xdr:spPr>
        <a:xfrm>
          <a:off x="1894114" y="66566143"/>
          <a:ext cx="2155371" cy="672476"/>
        </a:xfrm>
        <a:prstGeom prst="rect">
          <a:avLst/>
        </a:prstGeom>
      </xdr:spPr>
    </xdr:pic>
    <xdr:clientData/>
  </xdr:twoCellAnchor>
  <xdr:twoCellAnchor editAs="oneCell">
    <xdr:from>
      <xdr:col>2</xdr:col>
      <xdr:colOff>141514</xdr:colOff>
      <xdr:row>75</xdr:row>
      <xdr:rowOff>783771</xdr:rowOff>
    </xdr:from>
    <xdr:to>
      <xdr:col>2</xdr:col>
      <xdr:colOff>2296885</xdr:colOff>
      <xdr:row>75</xdr:row>
      <xdr:rowOff>1456247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35087313-A64A-4E40-93F1-62FA3C7818C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00" t="35714" r="5714" b="36429"/>
        <a:stretch/>
      </xdr:blipFill>
      <xdr:spPr>
        <a:xfrm>
          <a:off x="1785257" y="98929371"/>
          <a:ext cx="2155371" cy="672476"/>
        </a:xfrm>
        <a:prstGeom prst="rect">
          <a:avLst/>
        </a:prstGeom>
      </xdr:spPr>
    </xdr:pic>
    <xdr:clientData/>
  </xdr:twoCellAnchor>
  <xdr:twoCellAnchor editAs="oneCell">
    <xdr:from>
      <xdr:col>2</xdr:col>
      <xdr:colOff>272143</xdr:colOff>
      <xdr:row>49</xdr:row>
      <xdr:rowOff>744153</xdr:rowOff>
    </xdr:from>
    <xdr:to>
      <xdr:col>2</xdr:col>
      <xdr:colOff>2373086</xdr:colOff>
      <xdr:row>49</xdr:row>
      <xdr:rowOff>1393371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D95E6920-4579-4732-AE0D-91FA0F47A7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57" t="35000" r="3930" b="39286"/>
        <a:stretch/>
      </xdr:blipFill>
      <xdr:spPr>
        <a:xfrm>
          <a:off x="1915886" y="42850096"/>
          <a:ext cx="2100943" cy="649218"/>
        </a:xfrm>
        <a:prstGeom prst="rect">
          <a:avLst/>
        </a:prstGeom>
      </xdr:spPr>
    </xdr:pic>
    <xdr:clientData/>
  </xdr:twoCellAnchor>
  <xdr:twoCellAnchor editAs="oneCell">
    <xdr:from>
      <xdr:col>2</xdr:col>
      <xdr:colOff>250372</xdr:colOff>
      <xdr:row>64</xdr:row>
      <xdr:rowOff>751114</xdr:rowOff>
    </xdr:from>
    <xdr:to>
      <xdr:col>2</xdr:col>
      <xdr:colOff>2351315</xdr:colOff>
      <xdr:row>64</xdr:row>
      <xdr:rowOff>1400332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8C85F75E-13E1-4F67-852D-4C131DEC66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57" t="35000" r="3930" b="39286"/>
        <a:stretch/>
      </xdr:blipFill>
      <xdr:spPr>
        <a:xfrm>
          <a:off x="1894115" y="75187628"/>
          <a:ext cx="2100943" cy="649218"/>
        </a:xfrm>
        <a:prstGeom prst="rect">
          <a:avLst/>
        </a:prstGeom>
      </xdr:spPr>
    </xdr:pic>
    <xdr:clientData/>
  </xdr:twoCellAnchor>
  <xdr:twoCellAnchor editAs="oneCell">
    <xdr:from>
      <xdr:col>2</xdr:col>
      <xdr:colOff>228600</xdr:colOff>
      <xdr:row>79</xdr:row>
      <xdr:rowOff>751114</xdr:rowOff>
    </xdr:from>
    <xdr:to>
      <xdr:col>2</xdr:col>
      <xdr:colOff>2329543</xdr:colOff>
      <xdr:row>79</xdr:row>
      <xdr:rowOff>1400332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8E807DDF-0A3D-444A-8F16-6E8026121D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857" t="35000" r="3930" b="39286"/>
        <a:stretch/>
      </xdr:blipFill>
      <xdr:spPr>
        <a:xfrm>
          <a:off x="1872343" y="107518200"/>
          <a:ext cx="2100943" cy="649218"/>
        </a:xfrm>
        <a:prstGeom prst="rect">
          <a:avLst/>
        </a:prstGeom>
      </xdr:spPr>
    </xdr:pic>
    <xdr:clientData/>
  </xdr:twoCellAnchor>
  <xdr:twoCellAnchor editAs="oneCell">
    <xdr:from>
      <xdr:col>2</xdr:col>
      <xdr:colOff>217712</xdr:colOff>
      <xdr:row>50</xdr:row>
      <xdr:rowOff>747969</xdr:rowOff>
    </xdr:from>
    <xdr:to>
      <xdr:col>2</xdr:col>
      <xdr:colOff>2362199</xdr:colOff>
      <xdr:row>50</xdr:row>
      <xdr:rowOff>1404256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D6F640C4-A8DA-4694-8A63-1091700A44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14" t="35357" r="3929" b="39286"/>
        <a:stretch/>
      </xdr:blipFill>
      <xdr:spPr>
        <a:xfrm>
          <a:off x="1861455" y="45009283"/>
          <a:ext cx="2144487" cy="656287"/>
        </a:xfrm>
        <a:prstGeom prst="rect">
          <a:avLst/>
        </a:prstGeom>
      </xdr:spPr>
    </xdr:pic>
    <xdr:clientData/>
  </xdr:twoCellAnchor>
  <xdr:twoCellAnchor editAs="oneCell">
    <xdr:from>
      <xdr:col>2</xdr:col>
      <xdr:colOff>261257</xdr:colOff>
      <xdr:row>65</xdr:row>
      <xdr:rowOff>761999</xdr:rowOff>
    </xdr:from>
    <xdr:to>
      <xdr:col>2</xdr:col>
      <xdr:colOff>2405744</xdr:colOff>
      <xdr:row>65</xdr:row>
      <xdr:rowOff>1418286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4FEDBEFA-66D2-46FD-B420-AE19DA12712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14" t="35357" r="3929" b="39286"/>
        <a:stretch/>
      </xdr:blipFill>
      <xdr:spPr>
        <a:xfrm>
          <a:off x="1905000" y="77353885"/>
          <a:ext cx="2144487" cy="656287"/>
        </a:xfrm>
        <a:prstGeom prst="rect">
          <a:avLst/>
        </a:prstGeom>
      </xdr:spPr>
    </xdr:pic>
    <xdr:clientData/>
  </xdr:twoCellAnchor>
  <xdr:twoCellAnchor editAs="oneCell">
    <xdr:from>
      <xdr:col>2</xdr:col>
      <xdr:colOff>206828</xdr:colOff>
      <xdr:row>80</xdr:row>
      <xdr:rowOff>729343</xdr:rowOff>
    </xdr:from>
    <xdr:to>
      <xdr:col>2</xdr:col>
      <xdr:colOff>2351315</xdr:colOff>
      <xdr:row>80</xdr:row>
      <xdr:rowOff>1385630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965AD158-CA80-45BE-BC54-265747002C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14" t="35357" r="3929" b="39286"/>
        <a:stretch/>
      </xdr:blipFill>
      <xdr:spPr>
        <a:xfrm>
          <a:off x="1850571" y="109651800"/>
          <a:ext cx="2144487" cy="656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1:P150"/>
  <sheetViews>
    <sheetView showGridLines="0" tabSelected="1" showRuler="0" zoomScale="70" zoomScaleNormal="70" zoomScalePageLayoutView="85" workbookViewId="0">
      <selection activeCell="C7" sqref="C7"/>
    </sheetView>
  </sheetViews>
  <sheetFormatPr defaultRowHeight="15" x14ac:dyDescent="0.25"/>
  <cols>
    <col min="1" max="1" width="0.7109375" customWidth="1"/>
    <col min="2" max="2" width="23.28515625" customWidth="1"/>
    <col min="3" max="3" width="42.28515625" style="1" customWidth="1"/>
    <col min="4" max="4" width="32.7109375" style="1" customWidth="1"/>
    <col min="5" max="5" width="11" customWidth="1"/>
    <col min="6" max="6" width="5.28515625" customWidth="1"/>
    <col min="7" max="7" width="6.140625" hidden="1" customWidth="1"/>
    <col min="8" max="8" width="41.42578125" hidden="1" customWidth="1"/>
    <col min="9" max="9" width="6" hidden="1" customWidth="1"/>
    <col min="10" max="10" width="41.7109375" hidden="1" customWidth="1"/>
    <col min="11" max="11" width="6.85546875" hidden="1" customWidth="1"/>
    <col min="12" max="12" width="32.7109375" hidden="1" customWidth="1"/>
    <col min="13" max="13" width="22.7109375" hidden="1" customWidth="1"/>
    <col min="14" max="14" width="8.85546875" customWidth="1"/>
    <col min="15" max="15" width="20.7109375" customWidth="1"/>
    <col min="16" max="16" width="23.42578125" customWidth="1"/>
  </cols>
  <sheetData>
    <row r="1" spans="2:16" ht="64.900000000000006" customHeight="1" x14ac:dyDescent="0.25">
      <c r="H1" t="str">
        <f>MID(H2,7,10)</f>
        <v/>
      </c>
    </row>
    <row r="2" spans="2:16" ht="21" customHeight="1" x14ac:dyDescent="0.25">
      <c r="B2" s="13" t="s">
        <v>13</v>
      </c>
      <c r="C2" s="29"/>
      <c r="H2" s="25" t="str">
        <f>J2&amp;K2&amp;L2&amp;M2</f>
        <v/>
      </c>
      <c r="J2" t="str">
        <f>LEFT(C7,4)</f>
        <v/>
      </c>
      <c r="K2" t="str">
        <f>MID(C8,2,1)</f>
        <v/>
      </c>
      <c r="L2" t="str">
        <f>MID(C9,2,1)</f>
        <v/>
      </c>
      <c r="M2" t="str">
        <f>MID(C10,2,2)</f>
        <v/>
      </c>
      <c r="N2" t="str">
        <f>MID(C11,1,1)</f>
        <v/>
      </c>
    </row>
    <row r="3" spans="2:16" ht="21" customHeight="1" x14ac:dyDescent="0.35">
      <c r="B3" s="13" t="s">
        <v>12</v>
      </c>
      <c r="C3" s="29"/>
      <c r="H3" s="42" t="s">
        <v>30</v>
      </c>
    </row>
    <row r="4" spans="2:16" ht="21" customHeight="1" x14ac:dyDescent="0.25">
      <c r="B4" s="13" t="s">
        <v>49</v>
      </c>
      <c r="C4" s="28"/>
      <c r="D4" s="30" t="s">
        <v>145</v>
      </c>
    </row>
    <row r="5" spans="2:16" ht="25.15" customHeight="1" thickBot="1" x14ac:dyDescent="0.3">
      <c r="B5" s="56" t="s">
        <v>87</v>
      </c>
      <c r="C5" s="56"/>
      <c r="D5" s="56"/>
      <c r="J5" s="23"/>
    </row>
    <row r="6" spans="2:16" ht="19.899999999999999" customHeight="1" thickBot="1" x14ac:dyDescent="0.3">
      <c r="B6" s="2" t="s">
        <v>0</v>
      </c>
      <c r="C6" s="3" t="s">
        <v>1</v>
      </c>
      <c r="D6" s="4" t="s">
        <v>2</v>
      </c>
      <c r="H6" s="20" t="s">
        <v>96</v>
      </c>
      <c r="J6" s="23" t="s">
        <v>61</v>
      </c>
      <c r="L6" s="52" t="s">
        <v>63</v>
      </c>
      <c r="M6" s="53" t="s">
        <v>64</v>
      </c>
      <c r="N6" s="1"/>
      <c r="O6" s="52"/>
      <c r="P6" s="53"/>
    </row>
    <row r="7" spans="2:16" ht="19.899999999999999" customHeight="1" thickTop="1" x14ac:dyDescent="0.25">
      <c r="B7" s="5" t="s">
        <v>40</v>
      </c>
      <c r="C7" s="46"/>
      <c r="D7" s="16" t="s">
        <v>14</v>
      </c>
      <c r="H7" s="20" t="s">
        <v>144</v>
      </c>
      <c r="J7" s="23" t="s">
        <v>60</v>
      </c>
    </row>
    <row r="8" spans="2:16" ht="25.9" customHeight="1" x14ac:dyDescent="0.25">
      <c r="B8" s="19" t="s">
        <v>29</v>
      </c>
      <c r="C8" s="46"/>
      <c r="D8" s="16" t="s">
        <v>14</v>
      </c>
      <c r="J8" s="23" t="s">
        <v>59</v>
      </c>
      <c r="L8" s="43" t="s">
        <v>73</v>
      </c>
      <c r="M8" s="1">
        <v>9080708</v>
      </c>
      <c r="O8" s="43"/>
      <c r="P8" s="1"/>
    </row>
    <row r="9" spans="2:16" ht="19.899999999999999" customHeight="1" x14ac:dyDescent="0.25">
      <c r="B9" s="6" t="s">
        <v>3</v>
      </c>
      <c r="C9" s="31"/>
      <c r="D9" s="16" t="s">
        <v>14</v>
      </c>
      <c r="J9" s="44" t="s">
        <v>31</v>
      </c>
      <c r="L9" s="43" t="s">
        <v>74</v>
      </c>
      <c r="M9" s="1">
        <v>9080712</v>
      </c>
      <c r="O9" s="43"/>
      <c r="P9" s="1"/>
    </row>
    <row r="10" spans="2:16" ht="19.899999999999999" customHeight="1" x14ac:dyDescent="0.25">
      <c r="B10" s="6" t="s">
        <v>4</v>
      </c>
      <c r="C10" s="31"/>
      <c r="D10" s="16" t="s">
        <v>14</v>
      </c>
      <c r="H10" s="20" t="s">
        <v>86</v>
      </c>
      <c r="L10" s="43" t="s">
        <v>75</v>
      </c>
      <c r="M10" s="1">
        <v>9080716</v>
      </c>
      <c r="O10" s="43"/>
      <c r="P10" s="1"/>
    </row>
    <row r="11" spans="2:16" ht="19.899999999999999" customHeight="1" x14ac:dyDescent="0.25">
      <c r="B11" s="6" t="s">
        <v>18</v>
      </c>
      <c r="C11" s="31"/>
      <c r="D11" s="16" t="s">
        <v>14</v>
      </c>
      <c r="H11" s="20" t="s">
        <v>35</v>
      </c>
      <c r="L11" s="43" t="s">
        <v>76</v>
      </c>
      <c r="M11" s="1">
        <v>9080720</v>
      </c>
      <c r="O11" s="43"/>
      <c r="P11" s="1"/>
    </row>
    <row r="12" spans="2:16" ht="19.899999999999999" customHeight="1" x14ac:dyDescent="0.25">
      <c r="B12" s="6" t="s">
        <v>19</v>
      </c>
      <c r="C12" s="31" t="s">
        <v>24</v>
      </c>
      <c r="D12" s="7" t="s">
        <v>20</v>
      </c>
      <c r="H12" s="20" t="s">
        <v>36</v>
      </c>
      <c r="L12" s="43" t="s">
        <v>77</v>
      </c>
      <c r="M12" s="1">
        <v>9080725</v>
      </c>
      <c r="O12" s="43"/>
      <c r="P12" s="1"/>
    </row>
    <row r="13" spans="2:16" ht="19.899999999999999" customHeight="1" x14ac:dyDescent="0.25">
      <c r="B13" s="6" t="s">
        <v>5</v>
      </c>
      <c r="C13" s="31" t="s">
        <v>6</v>
      </c>
      <c r="D13" s="7" t="s">
        <v>21</v>
      </c>
      <c r="L13" s="43" t="s">
        <v>78</v>
      </c>
      <c r="M13" s="1">
        <v>9080730</v>
      </c>
      <c r="O13" s="43"/>
      <c r="P13" s="1"/>
    </row>
    <row r="14" spans="2:16" ht="25.9" customHeight="1" x14ac:dyDescent="0.25">
      <c r="B14" s="6" t="s">
        <v>25</v>
      </c>
      <c r="C14" s="32"/>
      <c r="D14" s="45" t="s">
        <v>55</v>
      </c>
      <c r="L14" s="43" t="s">
        <v>79</v>
      </c>
      <c r="M14" s="1">
        <v>9080716</v>
      </c>
      <c r="O14" s="43"/>
      <c r="P14" s="1"/>
    </row>
    <row r="15" spans="2:16" ht="25.9" customHeight="1" x14ac:dyDescent="0.25">
      <c r="B15" s="6" t="s">
        <v>143</v>
      </c>
      <c r="C15" s="31"/>
      <c r="D15" s="45" t="s">
        <v>142</v>
      </c>
      <c r="L15" s="43"/>
      <c r="M15" s="1"/>
      <c r="O15" s="43"/>
      <c r="P15" s="1"/>
    </row>
    <row r="16" spans="2:16" ht="19.899999999999999" customHeight="1" x14ac:dyDescent="0.25">
      <c r="B16" s="6" t="s">
        <v>27</v>
      </c>
      <c r="C16" s="47" t="s">
        <v>53</v>
      </c>
      <c r="D16" s="7" t="s">
        <v>52</v>
      </c>
      <c r="H16" s="23" t="s">
        <v>37</v>
      </c>
      <c r="L16" s="43" t="s">
        <v>80</v>
      </c>
      <c r="M16" s="1">
        <v>9080712</v>
      </c>
      <c r="O16" s="43"/>
      <c r="P16" s="1"/>
    </row>
    <row r="17" spans="2:16" ht="19.899999999999999" hidden="1" customHeight="1" x14ac:dyDescent="0.25">
      <c r="B17" s="6" t="s">
        <v>26</v>
      </c>
      <c r="C17" s="32"/>
      <c r="D17" s="7" t="s">
        <v>54</v>
      </c>
      <c r="H17" s="23" t="s">
        <v>38</v>
      </c>
      <c r="L17" s="43" t="s">
        <v>81</v>
      </c>
      <c r="M17" s="1">
        <v>9080716</v>
      </c>
      <c r="O17" s="43"/>
      <c r="P17" s="1"/>
    </row>
    <row r="18" spans="2:16" ht="19.899999999999999" hidden="1" customHeight="1" x14ac:dyDescent="0.25">
      <c r="B18" s="51"/>
      <c r="C18" s="31"/>
      <c r="D18" s="7"/>
      <c r="H18" s="23" t="s">
        <v>39</v>
      </c>
      <c r="J18" s="23" t="s">
        <v>34</v>
      </c>
      <c r="L18" s="43" t="s">
        <v>82</v>
      </c>
      <c r="M18" s="1">
        <v>9080720</v>
      </c>
      <c r="O18" s="43"/>
      <c r="P18" s="1"/>
    </row>
    <row r="19" spans="2:16" ht="19.899999999999999" customHeight="1" x14ac:dyDescent="0.25">
      <c r="B19" s="6" t="s">
        <v>7</v>
      </c>
      <c r="C19" s="31"/>
      <c r="D19" s="7" t="s">
        <v>23</v>
      </c>
      <c r="J19" s="23" t="s">
        <v>22</v>
      </c>
      <c r="L19" s="43" t="s">
        <v>83</v>
      </c>
      <c r="M19" s="1">
        <v>9080725</v>
      </c>
      <c r="O19" s="43"/>
      <c r="P19" s="1"/>
    </row>
    <row r="20" spans="2:16" ht="19.899999999999999" customHeight="1" x14ac:dyDescent="0.25">
      <c r="B20" s="6" t="s">
        <v>8</v>
      </c>
      <c r="C20" s="31" t="s">
        <v>22</v>
      </c>
      <c r="D20" s="16" t="s">
        <v>15</v>
      </c>
      <c r="H20" s="23" t="s">
        <v>41</v>
      </c>
      <c r="L20" s="43" t="s">
        <v>84</v>
      </c>
      <c r="M20" s="1">
        <v>9080730</v>
      </c>
      <c r="O20" s="43"/>
      <c r="P20" s="1"/>
    </row>
    <row r="21" spans="2:16" ht="19.899999999999999" customHeight="1" x14ac:dyDescent="0.25">
      <c r="B21" s="17" t="s">
        <v>9</v>
      </c>
      <c r="C21" s="33"/>
      <c r="D21" s="18" t="s">
        <v>17</v>
      </c>
      <c r="H21" s="23" t="s">
        <v>42</v>
      </c>
      <c r="J21" t="s">
        <v>32</v>
      </c>
      <c r="L21" s="43" t="s">
        <v>85</v>
      </c>
      <c r="M21" s="1">
        <v>9080735</v>
      </c>
      <c r="O21" s="43"/>
      <c r="P21" s="1"/>
    </row>
    <row r="22" spans="2:16" ht="19.899999999999999" customHeight="1" x14ac:dyDescent="0.25">
      <c r="B22" s="57" t="s">
        <v>62</v>
      </c>
      <c r="C22" s="59"/>
      <c r="D22" s="61">
        <v>8025005</v>
      </c>
      <c r="H22" s="23" t="s">
        <v>43</v>
      </c>
      <c r="J22" t="s">
        <v>33</v>
      </c>
      <c r="M22" s="1"/>
    </row>
    <row r="23" spans="2:16" ht="19.899999999999999" customHeight="1" x14ac:dyDescent="0.25">
      <c r="B23" s="58"/>
      <c r="C23" s="60"/>
      <c r="D23" s="62"/>
      <c r="H23" s="23" t="s">
        <v>88</v>
      </c>
    </row>
    <row r="24" spans="2:16" ht="19.899999999999999" customHeight="1" x14ac:dyDescent="0.25">
      <c r="B24" s="36" t="s">
        <v>28</v>
      </c>
      <c r="C24" s="33"/>
      <c r="D24" s="37" t="s">
        <v>14</v>
      </c>
      <c r="H24" s="23" t="s">
        <v>89</v>
      </c>
      <c r="J24" s="38" t="s">
        <v>69</v>
      </c>
    </row>
    <row r="25" spans="2:16" ht="19.899999999999999" hidden="1" customHeight="1" x14ac:dyDescent="0.25">
      <c r="B25" s="34"/>
      <c r="C25" s="48"/>
      <c r="D25" s="34"/>
      <c r="H25" s="23"/>
      <c r="J25" s="39"/>
    </row>
    <row r="26" spans="2:16" ht="36.6" customHeight="1" thickBot="1" x14ac:dyDescent="0.3">
      <c r="B26" s="54" t="s">
        <v>72</v>
      </c>
      <c r="C26" s="49"/>
      <c r="D26" s="24" t="s">
        <v>14</v>
      </c>
      <c r="H26" s="23"/>
      <c r="J26" s="40" t="str">
        <f>IF(C11="RAS","R"," ")</f>
        <v xml:space="preserve"> </v>
      </c>
    </row>
    <row r="27" spans="2:16" ht="9" customHeight="1" x14ac:dyDescent="0.25">
      <c r="B27" s="8"/>
      <c r="C27" s="9"/>
      <c r="D27" s="9"/>
    </row>
    <row r="28" spans="2:16" ht="179.45" customHeight="1" x14ac:dyDescent="0.25">
      <c r="B28" s="8"/>
      <c r="C28" s="9"/>
      <c r="D28" s="9"/>
      <c r="H28" t="str">
        <f>IF(H1="1A",H2,IF(H1="1B",H2,IF(H1="1E",H2,IF(H1="2A",H2,IF(H1="7D",H2,IF(H1="PE","FINISH CODE TO BE CONFIRMED",IF(H1="E","INCOMPLETE SELECTION",IF(H1="A","INCOMPLETE SELECTION",IF(H1="B","INCOMPLETE SELECTION",IF(H1="","INCOMPLETE SELECTION"))))))))))</f>
        <v>INCOMPLETE SELECTION</v>
      </c>
    </row>
    <row r="29" spans="2:16" ht="18" customHeight="1" x14ac:dyDescent="0.25">
      <c r="B29" s="8"/>
      <c r="C29" s="10" t="s">
        <v>16</v>
      </c>
      <c r="D29" s="12" t="s">
        <v>50</v>
      </c>
    </row>
    <row r="30" spans="2:16" ht="19.149999999999999" customHeight="1" x14ac:dyDescent="0.25">
      <c r="B30" s="14" t="s">
        <v>71</v>
      </c>
      <c r="C30" s="26" t="str">
        <f>H28&amp;J26</f>
        <v xml:space="preserve">INCOMPLETE SELECTION </v>
      </c>
      <c r="D30" s="31"/>
      <c r="J30" s="41" t="s">
        <v>70</v>
      </c>
    </row>
    <row r="31" spans="2:16" ht="19.899999999999999" customHeight="1" x14ac:dyDescent="0.25">
      <c r="B31" s="15" t="s">
        <v>56</v>
      </c>
      <c r="C31" s="27" t="str">
        <f>IF(C26&gt;" ",J31,"Please specify panel thickness")</f>
        <v>Please specify panel thickness</v>
      </c>
      <c r="D31" s="35" t="s">
        <v>58</v>
      </c>
      <c r="J31" s="26" t="e">
        <f>VLOOKUP(C26,L8:M21,2,FALSE)</f>
        <v>#N/A</v>
      </c>
    </row>
    <row r="32" spans="2:16" ht="19.899999999999999" customHeight="1" x14ac:dyDescent="0.25">
      <c r="B32" s="14" t="s">
        <v>51</v>
      </c>
      <c r="C32" s="50"/>
      <c r="D32" s="31"/>
    </row>
    <row r="33" spans="2:5" ht="55.15" customHeight="1" x14ac:dyDescent="0.25">
      <c r="B33" s="11" t="s">
        <v>57</v>
      </c>
      <c r="C33" s="55"/>
      <c r="D33" s="55"/>
    </row>
    <row r="34" spans="2:5" ht="196.15" customHeight="1" x14ac:dyDescent="0.25">
      <c r="B34" s="8"/>
      <c r="C34" s="9"/>
      <c r="D34" s="9"/>
    </row>
    <row r="35" spans="2:5" ht="30" customHeight="1" x14ac:dyDescent="0.25">
      <c r="B35" s="21" t="s">
        <v>10</v>
      </c>
      <c r="C35" s="21" t="s">
        <v>11</v>
      </c>
      <c r="D35" s="22"/>
    </row>
    <row r="36" spans="2:5" ht="25.15" customHeight="1" x14ac:dyDescent="0.25">
      <c r="B36" s="12">
        <v>0</v>
      </c>
      <c r="C36" s="12"/>
      <c r="D36" s="9"/>
    </row>
    <row r="37" spans="2:5" ht="169.9" customHeight="1" x14ac:dyDescent="0.25">
      <c r="B37" s="12" t="s">
        <v>97</v>
      </c>
      <c r="C37" s="9"/>
      <c r="D37" s="9" t="s">
        <v>44</v>
      </c>
      <c r="E37" s="12"/>
    </row>
    <row r="38" spans="2:5" ht="169.9" customHeight="1" x14ac:dyDescent="0.25">
      <c r="B38" s="12" t="s">
        <v>98</v>
      </c>
      <c r="C38" s="9"/>
      <c r="D38" s="9" t="s">
        <v>45</v>
      </c>
    </row>
    <row r="39" spans="2:5" ht="169.9" customHeight="1" x14ac:dyDescent="0.25">
      <c r="B39" s="12" t="s">
        <v>99</v>
      </c>
      <c r="C39" s="9"/>
      <c r="D39" s="9" t="s">
        <v>46</v>
      </c>
    </row>
    <row r="40" spans="2:5" ht="169.9" customHeight="1" x14ac:dyDescent="0.25">
      <c r="B40" s="12" t="s">
        <v>100</v>
      </c>
      <c r="C40" s="9"/>
      <c r="D40" s="9" t="s">
        <v>90</v>
      </c>
    </row>
    <row r="41" spans="2:5" ht="169.9" customHeight="1" x14ac:dyDescent="0.25">
      <c r="B41" s="12" t="s">
        <v>101</v>
      </c>
      <c r="C41" s="9"/>
      <c r="D41" s="9" t="s">
        <v>91</v>
      </c>
    </row>
    <row r="42" spans="2:5" ht="169.9" customHeight="1" x14ac:dyDescent="0.25">
      <c r="B42" s="12" t="s">
        <v>102</v>
      </c>
      <c r="C42" s="9"/>
      <c r="D42" s="9" t="s">
        <v>47</v>
      </c>
    </row>
    <row r="43" spans="2:5" ht="169.9" customHeight="1" x14ac:dyDescent="0.25">
      <c r="B43" s="12" t="s">
        <v>103</v>
      </c>
      <c r="C43" s="9"/>
      <c r="D43" s="9" t="s">
        <v>48</v>
      </c>
    </row>
    <row r="44" spans="2:5" ht="169.9" customHeight="1" x14ac:dyDescent="0.25">
      <c r="B44" s="12" t="s">
        <v>104</v>
      </c>
      <c r="C44" s="9"/>
      <c r="D44" s="9" t="s">
        <v>65</v>
      </c>
    </row>
    <row r="45" spans="2:5" ht="169.9" customHeight="1" x14ac:dyDescent="0.25">
      <c r="B45" s="12" t="s">
        <v>105</v>
      </c>
      <c r="C45" s="9"/>
      <c r="D45" s="9" t="s">
        <v>92</v>
      </c>
    </row>
    <row r="46" spans="2:5" ht="169.9" customHeight="1" x14ac:dyDescent="0.25">
      <c r="B46" s="12" t="s">
        <v>106</v>
      </c>
      <c r="C46" s="9"/>
      <c r="D46" s="9" t="s">
        <v>93</v>
      </c>
    </row>
    <row r="47" spans="2:5" ht="169.9" customHeight="1" x14ac:dyDescent="0.25">
      <c r="B47" s="12" t="s">
        <v>107</v>
      </c>
      <c r="C47" s="9"/>
      <c r="D47" s="9" t="s">
        <v>66</v>
      </c>
    </row>
    <row r="48" spans="2:5" ht="169.9" customHeight="1" x14ac:dyDescent="0.25">
      <c r="B48" s="12" t="s">
        <v>108</v>
      </c>
      <c r="C48" s="9"/>
      <c r="D48" s="9" t="s">
        <v>67</v>
      </c>
    </row>
    <row r="49" spans="2:4" ht="169.9" customHeight="1" x14ac:dyDescent="0.25">
      <c r="B49" s="12" t="s">
        <v>109</v>
      </c>
      <c r="C49" s="9"/>
      <c r="D49" s="9" t="s">
        <v>68</v>
      </c>
    </row>
    <row r="50" spans="2:4" ht="169.9" customHeight="1" x14ac:dyDescent="0.25">
      <c r="B50" s="12" t="s">
        <v>110</v>
      </c>
      <c r="C50" s="9"/>
      <c r="D50" s="9" t="s">
        <v>94</v>
      </c>
    </row>
    <row r="51" spans="2:4" ht="169.9" customHeight="1" x14ac:dyDescent="0.25">
      <c r="B51" s="12" t="s">
        <v>111</v>
      </c>
      <c r="C51" s="9"/>
      <c r="D51" s="9" t="s">
        <v>95</v>
      </c>
    </row>
    <row r="52" spans="2:4" ht="169.9" customHeight="1" x14ac:dyDescent="0.25">
      <c r="B52" s="12" t="s">
        <v>112</v>
      </c>
      <c r="C52" s="9"/>
      <c r="D52" s="9" t="s">
        <v>44</v>
      </c>
    </row>
    <row r="53" spans="2:4" ht="169.9" customHeight="1" x14ac:dyDescent="0.25">
      <c r="B53" s="12" t="s">
        <v>113</v>
      </c>
      <c r="C53" s="9"/>
      <c r="D53" s="9" t="s">
        <v>45</v>
      </c>
    </row>
    <row r="54" spans="2:4" ht="169.9" customHeight="1" x14ac:dyDescent="0.25">
      <c r="B54" s="12" t="s">
        <v>114</v>
      </c>
      <c r="C54" s="9"/>
      <c r="D54" s="9" t="s">
        <v>46</v>
      </c>
    </row>
    <row r="55" spans="2:4" ht="169.9" customHeight="1" x14ac:dyDescent="0.25">
      <c r="B55" s="12" t="s">
        <v>115</v>
      </c>
      <c r="C55" s="9"/>
      <c r="D55" s="9" t="s">
        <v>90</v>
      </c>
    </row>
    <row r="56" spans="2:4" ht="169.9" customHeight="1" x14ac:dyDescent="0.25">
      <c r="B56" s="12" t="s">
        <v>116</v>
      </c>
      <c r="C56" s="9"/>
      <c r="D56" s="9" t="s">
        <v>91</v>
      </c>
    </row>
    <row r="57" spans="2:4" ht="169.9" customHeight="1" x14ac:dyDescent="0.25">
      <c r="B57" s="12" t="s">
        <v>117</v>
      </c>
      <c r="C57" s="9"/>
      <c r="D57" s="9" t="s">
        <v>47</v>
      </c>
    </row>
    <row r="58" spans="2:4" ht="169.9" customHeight="1" x14ac:dyDescent="0.25">
      <c r="B58" s="12" t="s">
        <v>118</v>
      </c>
      <c r="C58" s="9"/>
      <c r="D58" s="9" t="s">
        <v>48</v>
      </c>
    </row>
    <row r="59" spans="2:4" ht="169.9" customHeight="1" x14ac:dyDescent="0.25">
      <c r="B59" s="12" t="s">
        <v>119</v>
      </c>
      <c r="C59" s="9"/>
      <c r="D59" s="9" t="s">
        <v>65</v>
      </c>
    </row>
    <row r="60" spans="2:4" ht="169.9" customHeight="1" x14ac:dyDescent="0.25">
      <c r="B60" s="12" t="s">
        <v>120</v>
      </c>
      <c r="C60" s="9"/>
      <c r="D60" s="9" t="s">
        <v>92</v>
      </c>
    </row>
    <row r="61" spans="2:4" ht="169.9" customHeight="1" x14ac:dyDescent="0.25">
      <c r="B61" s="12" t="s">
        <v>121</v>
      </c>
      <c r="C61" s="9"/>
      <c r="D61" s="9" t="s">
        <v>93</v>
      </c>
    </row>
    <row r="62" spans="2:4" ht="169.9" customHeight="1" x14ac:dyDescent="0.25">
      <c r="B62" s="12" t="s">
        <v>122</v>
      </c>
      <c r="C62" s="9"/>
      <c r="D62" s="9" t="s">
        <v>66</v>
      </c>
    </row>
    <row r="63" spans="2:4" ht="169.9" customHeight="1" x14ac:dyDescent="0.25">
      <c r="B63" s="12" t="s">
        <v>123</v>
      </c>
      <c r="C63" s="9"/>
      <c r="D63" s="9" t="s">
        <v>67</v>
      </c>
    </row>
    <row r="64" spans="2:4" ht="169.9" customHeight="1" x14ac:dyDescent="0.25">
      <c r="B64" s="12" t="s">
        <v>124</v>
      </c>
      <c r="C64" s="9"/>
      <c r="D64" s="9" t="s">
        <v>68</v>
      </c>
    </row>
    <row r="65" spans="2:4" ht="169.9" customHeight="1" x14ac:dyDescent="0.25">
      <c r="B65" s="12" t="s">
        <v>125</v>
      </c>
      <c r="C65" s="9"/>
      <c r="D65" s="9" t="s">
        <v>94</v>
      </c>
    </row>
    <row r="66" spans="2:4" ht="169.9" customHeight="1" x14ac:dyDescent="0.25">
      <c r="B66" s="12" t="s">
        <v>126</v>
      </c>
      <c r="C66" s="9"/>
      <c r="D66" s="9" t="s">
        <v>95</v>
      </c>
    </row>
    <row r="67" spans="2:4" ht="169.9" customHeight="1" x14ac:dyDescent="0.25">
      <c r="B67" s="12" t="s">
        <v>127</v>
      </c>
      <c r="D67" s="9" t="s">
        <v>44</v>
      </c>
    </row>
    <row r="68" spans="2:4" ht="169.9" customHeight="1" x14ac:dyDescent="0.25">
      <c r="B68" s="12" t="s">
        <v>128</v>
      </c>
      <c r="C68" s="9"/>
      <c r="D68" s="9" t="s">
        <v>45</v>
      </c>
    </row>
    <row r="69" spans="2:4" ht="169.9" customHeight="1" x14ac:dyDescent="0.25">
      <c r="B69" s="12" t="s">
        <v>129</v>
      </c>
      <c r="C69" s="9"/>
      <c r="D69" s="9" t="s">
        <v>46</v>
      </c>
    </row>
    <row r="70" spans="2:4" ht="169.9" customHeight="1" x14ac:dyDescent="0.25">
      <c r="B70" s="12" t="s">
        <v>130</v>
      </c>
      <c r="C70" s="9"/>
      <c r="D70" s="9" t="s">
        <v>90</v>
      </c>
    </row>
    <row r="71" spans="2:4" ht="169.9" customHeight="1" x14ac:dyDescent="0.25">
      <c r="B71" s="12" t="s">
        <v>131</v>
      </c>
      <c r="C71" s="9"/>
      <c r="D71" s="9" t="s">
        <v>91</v>
      </c>
    </row>
    <row r="72" spans="2:4" ht="169.9" customHeight="1" x14ac:dyDescent="0.25">
      <c r="B72" s="12" t="s">
        <v>132</v>
      </c>
      <c r="C72" s="9"/>
      <c r="D72" s="9" t="s">
        <v>47</v>
      </c>
    </row>
    <row r="73" spans="2:4" ht="169.9" customHeight="1" x14ac:dyDescent="0.25">
      <c r="B73" s="12" t="s">
        <v>133</v>
      </c>
      <c r="C73" s="9"/>
      <c r="D73" s="9" t="s">
        <v>48</v>
      </c>
    </row>
    <row r="74" spans="2:4" ht="169.9" customHeight="1" x14ac:dyDescent="0.25">
      <c r="B74" s="12" t="s">
        <v>134</v>
      </c>
      <c r="C74" s="9"/>
      <c r="D74" s="9" t="s">
        <v>65</v>
      </c>
    </row>
    <row r="75" spans="2:4" ht="169.9" customHeight="1" x14ac:dyDescent="0.25">
      <c r="B75" s="12" t="s">
        <v>135</v>
      </c>
      <c r="C75" s="9"/>
      <c r="D75" s="9" t="s">
        <v>92</v>
      </c>
    </row>
    <row r="76" spans="2:4" ht="169.9" customHeight="1" x14ac:dyDescent="0.25">
      <c r="B76" s="12" t="s">
        <v>136</v>
      </c>
      <c r="C76" s="9"/>
      <c r="D76" s="9" t="s">
        <v>93</v>
      </c>
    </row>
    <row r="77" spans="2:4" ht="169.9" customHeight="1" x14ac:dyDescent="0.25">
      <c r="B77" s="12" t="s">
        <v>137</v>
      </c>
      <c r="C77" s="9"/>
      <c r="D77" s="9" t="s">
        <v>66</v>
      </c>
    </row>
    <row r="78" spans="2:4" ht="169.9" customHeight="1" x14ac:dyDescent="0.25">
      <c r="B78" s="12" t="s">
        <v>138</v>
      </c>
      <c r="C78" s="9"/>
      <c r="D78" s="9" t="s">
        <v>67</v>
      </c>
    </row>
    <row r="79" spans="2:4" ht="169.9" customHeight="1" x14ac:dyDescent="0.25">
      <c r="B79" s="12" t="s">
        <v>139</v>
      </c>
      <c r="C79" s="9"/>
      <c r="D79" s="9" t="s">
        <v>68</v>
      </c>
    </row>
    <row r="80" spans="2:4" ht="169.9" customHeight="1" x14ac:dyDescent="0.25">
      <c r="B80" s="12" t="s">
        <v>140</v>
      </c>
      <c r="C80" s="9"/>
      <c r="D80" s="9" t="s">
        <v>94</v>
      </c>
    </row>
    <row r="81" spans="2:4" ht="169.9" customHeight="1" x14ac:dyDescent="0.25">
      <c r="B81" s="12" t="s">
        <v>141</v>
      </c>
      <c r="C81" s="9"/>
      <c r="D81" s="9" t="s">
        <v>95</v>
      </c>
    </row>
    <row r="82" spans="2:4" ht="169.9" customHeight="1" x14ac:dyDescent="0.25">
      <c r="B82" s="12"/>
      <c r="C82" s="9"/>
      <c r="D82" s="9"/>
    </row>
    <row r="83" spans="2:4" ht="169.9" customHeight="1" x14ac:dyDescent="0.25">
      <c r="B83" s="12"/>
      <c r="C83" s="9"/>
      <c r="D83" s="9"/>
    </row>
    <row r="84" spans="2:4" ht="169.9" customHeight="1" x14ac:dyDescent="0.25">
      <c r="B84" s="12"/>
      <c r="C84" s="9"/>
      <c r="D84" s="9"/>
    </row>
    <row r="85" spans="2:4" ht="169.9" customHeight="1" x14ac:dyDescent="0.25">
      <c r="B85" s="12"/>
      <c r="C85" s="9"/>
      <c r="D85" s="9"/>
    </row>
    <row r="86" spans="2:4" ht="169.9" customHeight="1" x14ac:dyDescent="0.25">
      <c r="B86" s="12"/>
      <c r="C86" s="9"/>
      <c r="D86" s="9"/>
    </row>
    <row r="87" spans="2:4" ht="169.9" customHeight="1" x14ac:dyDescent="0.25">
      <c r="B87" s="12"/>
      <c r="C87" s="9"/>
      <c r="D87" s="9"/>
    </row>
    <row r="88" spans="2:4" ht="169.9" customHeight="1" x14ac:dyDescent="0.25">
      <c r="B88" s="12"/>
      <c r="C88" s="9"/>
      <c r="D88" s="9"/>
    </row>
    <row r="89" spans="2:4" ht="169.9" customHeight="1" x14ac:dyDescent="0.25">
      <c r="B89" s="12"/>
      <c r="C89" s="9"/>
      <c r="D89" s="9"/>
    </row>
    <row r="90" spans="2:4" ht="169.9" customHeight="1" x14ac:dyDescent="0.25">
      <c r="B90" s="12"/>
      <c r="C90" s="9"/>
      <c r="D90" s="9"/>
    </row>
    <row r="91" spans="2:4" ht="169.9" customHeight="1" x14ac:dyDescent="0.25">
      <c r="B91" s="12"/>
      <c r="C91" s="9"/>
      <c r="D91" s="9"/>
    </row>
    <row r="92" spans="2:4" ht="169.9" customHeight="1" x14ac:dyDescent="0.25">
      <c r="B92" s="12"/>
      <c r="C92" s="9"/>
      <c r="D92" s="9"/>
    </row>
    <row r="93" spans="2:4" ht="169.9" customHeight="1" x14ac:dyDescent="0.25">
      <c r="B93" s="12"/>
      <c r="C93" s="9"/>
      <c r="D93" s="9"/>
    </row>
    <row r="94" spans="2:4" ht="169.9" customHeight="1" x14ac:dyDescent="0.25">
      <c r="B94" s="12"/>
      <c r="C94" s="9"/>
      <c r="D94" s="9"/>
    </row>
    <row r="95" spans="2:4" ht="169.9" customHeight="1" x14ac:dyDescent="0.25">
      <c r="B95" s="12"/>
      <c r="C95" s="9"/>
      <c r="D95" s="9"/>
    </row>
    <row r="96" spans="2:4" ht="169.9" customHeight="1" x14ac:dyDescent="0.25">
      <c r="B96" s="12"/>
      <c r="C96" s="9"/>
      <c r="D96" s="9"/>
    </row>
    <row r="97" spans="2:4" ht="169.9" customHeight="1" x14ac:dyDescent="0.25">
      <c r="B97" s="12"/>
      <c r="C97" s="9"/>
      <c r="D97" s="9"/>
    </row>
    <row r="98" spans="2:4" ht="169.9" customHeight="1" x14ac:dyDescent="0.25">
      <c r="B98" s="12"/>
      <c r="C98" s="9"/>
      <c r="D98" s="9"/>
    </row>
    <row r="99" spans="2:4" ht="169.9" customHeight="1" x14ac:dyDescent="0.25">
      <c r="B99" s="12"/>
      <c r="C99" s="9"/>
      <c r="D99" s="9"/>
    </row>
    <row r="100" spans="2:4" ht="169.9" customHeight="1" x14ac:dyDescent="0.25">
      <c r="B100" s="12"/>
      <c r="C100" s="9"/>
      <c r="D100" s="9"/>
    </row>
    <row r="101" spans="2:4" ht="169.9" customHeight="1" x14ac:dyDescent="0.25">
      <c r="B101" s="12"/>
      <c r="C101" s="9"/>
      <c r="D101" s="9"/>
    </row>
    <row r="102" spans="2:4" ht="169.9" customHeight="1" x14ac:dyDescent="0.25">
      <c r="B102" s="12"/>
      <c r="C102" s="9"/>
      <c r="D102" s="9"/>
    </row>
    <row r="103" spans="2:4" ht="169.9" customHeight="1" x14ac:dyDescent="0.25">
      <c r="B103" s="12"/>
      <c r="C103" s="9"/>
      <c r="D103" s="9"/>
    </row>
    <row r="104" spans="2:4" ht="169.9" customHeight="1" x14ac:dyDescent="0.25">
      <c r="B104" s="12"/>
      <c r="C104" s="9"/>
      <c r="D104" s="9"/>
    </row>
    <row r="105" spans="2:4" ht="169.9" customHeight="1" x14ac:dyDescent="0.25">
      <c r="B105" s="12"/>
      <c r="C105" s="9"/>
      <c r="D105" s="9"/>
    </row>
    <row r="106" spans="2:4" ht="169.9" customHeight="1" x14ac:dyDescent="0.25">
      <c r="B106" s="12"/>
      <c r="C106" s="9"/>
      <c r="D106" s="9"/>
    </row>
    <row r="107" spans="2:4" ht="19.899999999999999" customHeight="1" x14ac:dyDescent="0.25">
      <c r="B107" s="12"/>
      <c r="C107" s="9"/>
      <c r="D107" s="9"/>
    </row>
    <row r="108" spans="2:4" ht="19.899999999999999" customHeight="1" x14ac:dyDescent="0.25">
      <c r="B108" s="12"/>
      <c r="C108" s="9"/>
      <c r="D108" s="9"/>
    </row>
    <row r="109" spans="2:4" ht="19.899999999999999" customHeight="1" x14ac:dyDescent="0.25">
      <c r="B109" s="12"/>
      <c r="C109" s="9"/>
      <c r="D109" s="9"/>
    </row>
    <row r="110" spans="2:4" ht="19.899999999999999" customHeight="1" x14ac:dyDescent="0.25">
      <c r="B110" s="12"/>
      <c r="C110" s="9"/>
      <c r="D110" s="9"/>
    </row>
    <row r="111" spans="2:4" ht="10.15" customHeight="1" x14ac:dyDescent="0.25">
      <c r="B111" s="12"/>
      <c r="C111" s="9"/>
      <c r="D111" s="9"/>
    </row>
    <row r="112" spans="2:4" ht="10.15" customHeight="1" x14ac:dyDescent="0.25">
      <c r="B112" s="12"/>
      <c r="C112" s="9"/>
      <c r="D112" s="9"/>
    </row>
    <row r="113" spans="2:4" ht="10.15" customHeight="1" x14ac:dyDescent="0.25">
      <c r="B113" s="12"/>
      <c r="C113" s="9"/>
      <c r="D113" s="9"/>
    </row>
    <row r="114" spans="2:4" ht="10.15" customHeight="1" x14ac:dyDescent="0.25">
      <c r="B114" s="12"/>
      <c r="C114" s="9"/>
      <c r="D114" s="9"/>
    </row>
    <row r="115" spans="2:4" ht="10.15" customHeight="1" x14ac:dyDescent="0.25">
      <c r="B115" s="12"/>
      <c r="C115" s="9"/>
      <c r="D115" s="9"/>
    </row>
    <row r="116" spans="2:4" ht="10.15" customHeight="1" x14ac:dyDescent="0.25">
      <c r="B116" s="12"/>
      <c r="C116" s="9"/>
      <c r="D116" s="9"/>
    </row>
    <row r="117" spans="2:4" ht="10.15" customHeight="1" x14ac:dyDescent="0.25">
      <c r="B117" s="12"/>
      <c r="C117" s="9"/>
      <c r="D117" s="9"/>
    </row>
    <row r="118" spans="2:4" ht="10.15" customHeight="1" x14ac:dyDescent="0.25">
      <c r="B118" s="12"/>
      <c r="C118" s="9"/>
      <c r="D118" s="9"/>
    </row>
    <row r="119" spans="2:4" ht="10.15" customHeight="1" x14ac:dyDescent="0.25">
      <c r="B119" s="12"/>
      <c r="C119" s="9"/>
      <c r="D119" s="9"/>
    </row>
    <row r="120" spans="2:4" ht="10.15" customHeight="1" x14ac:dyDescent="0.25">
      <c r="B120" s="12"/>
      <c r="C120" s="9"/>
      <c r="D120" s="9"/>
    </row>
    <row r="121" spans="2:4" ht="10.15" customHeight="1" x14ac:dyDescent="0.25">
      <c r="B121" s="12"/>
      <c r="C121" s="9"/>
      <c r="D121" s="9"/>
    </row>
    <row r="122" spans="2:4" ht="10.15" customHeight="1" x14ac:dyDescent="0.25">
      <c r="B122" s="12"/>
      <c r="C122" s="9"/>
      <c r="D122" s="9"/>
    </row>
    <row r="123" spans="2:4" ht="10.15" customHeight="1" x14ac:dyDescent="0.25">
      <c r="B123" s="12"/>
      <c r="C123" s="9"/>
      <c r="D123" s="9"/>
    </row>
    <row r="124" spans="2:4" ht="10.15" customHeight="1" x14ac:dyDescent="0.25">
      <c r="B124" s="12"/>
      <c r="C124" s="9"/>
      <c r="D124" s="9"/>
    </row>
    <row r="125" spans="2:4" ht="10.15" customHeight="1" x14ac:dyDescent="0.25">
      <c r="B125" s="12"/>
      <c r="C125" s="9"/>
      <c r="D125" s="9"/>
    </row>
    <row r="126" spans="2:4" ht="10.15" customHeight="1" x14ac:dyDescent="0.25">
      <c r="B126" s="12"/>
    </row>
    <row r="127" spans="2:4" ht="10.15" customHeight="1" x14ac:dyDescent="0.25">
      <c r="B127" s="12"/>
    </row>
    <row r="128" spans="2:4" ht="10.15" customHeight="1" x14ac:dyDescent="0.25">
      <c r="B128" s="12"/>
    </row>
    <row r="129" spans="2:2" ht="10.15" customHeight="1" x14ac:dyDescent="0.25">
      <c r="B129" s="12"/>
    </row>
    <row r="130" spans="2:2" ht="10.15" customHeight="1" x14ac:dyDescent="0.25">
      <c r="B130" s="12"/>
    </row>
    <row r="131" spans="2:2" ht="10.15" customHeight="1" x14ac:dyDescent="0.25">
      <c r="B131" s="12"/>
    </row>
    <row r="132" spans="2:2" ht="10.15" customHeight="1" x14ac:dyDescent="0.25">
      <c r="B132" s="12"/>
    </row>
    <row r="133" spans="2:2" ht="10.15" customHeight="1" x14ac:dyDescent="0.25">
      <c r="B133" s="12"/>
    </row>
    <row r="134" spans="2:2" ht="10.15" customHeight="1" x14ac:dyDescent="0.25">
      <c r="B134" s="12"/>
    </row>
    <row r="135" spans="2:2" ht="10.15" customHeight="1" x14ac:dyDescent="0.25">
      <c r="B135" s="12"/>
    </row>
    <row r="136" spans="2:2" ht="10.15" customHeight="1" x14ac:dyDescent="0.25">
      <c r="B136" s="12"/>
    </row>
    <row r="137" spans="2:2" ht="10.15" customHeight="1" x14ac:dyDescent="0.25"/>
    <row r="138" spans="2:2" ht="10.15" customHeight="1" x14ac:dyDescent="0.25"/>
    <row r="139" spans="2:2" ht="10.15" customHeight="1" x14ac:dyDescent="0.25"/>
    <row r="140" spans="2:2" ht="10.15" customHeight="1" x14ac:dyDescent="0.25"/>
    <row r="141" spans="2:2" ht="10.15" customHeight="1" x14ac:dyDescent="0.25"/>
    <row r="142" spans="2:2" ht="10.15" customHeight="1" x14ac:dyDescent="0.25"/>
    <row r="143" spans="2:2" ht="10.15" customHeight="1" x14ac:dyDescent="0.25"/>
    <row r="144" spans="2:2" ht="10.15" customHeight="1" x14ac:dyDescent="0.25"/>
    <row r="145" ht="10.15" customHeight="1" x14ac:dyDescent="0.25"/>
    <row r="146" ht="10.15" customHeight="1" x14ac:dyDescent="0.25"/>
    <row r="147" ht="10.15" customHeight="1" x14ac:dyDescent="0.25"/>
    <row r="148" ht="10.15" customHeight="1" x14ac:dyDescent="0.25"/>
    <row r="149" ht="10.15" customHeight="1" x14ac:dyDescent="0.25"/>
    <row r="150" ht="10.15" customHeight="1" x14ac:dyDescent="0.25"/>
  </sheetData>
  <sheetProtection algorithmName="SHA-512" hashValue="EyhBkSaBxde0r05vlGnriAPAR/aAK+ubzrooJEr4+Z0MWoSppMn92ndTjdmGFWsp9EbYmd+LuTcB5I5ZJlR3iQ==" saltValue="uSPXHknvoA3N48GkdxHXWw==" spinCount="100000" sheet="1" selectLockedCells="1"/>
  <mergeCells count="5">
    <mergeCell ref="C33:D33"/>
    <mergeCell ref="B5:D5"/>
    <mergeCell ref="B22:B23"/>
    <mergeCell ref="C22:C23"/>
    <mergeCell ref="D22:D23"/>
  </mergeCells>
  <dataValidations count="8">
    <dataValidation type="list" allowBlank="1" showInputMessage="1" showErrorMessage="1" sqref="C24" xr:uid="{00000000-0002-0000-0000-000000000000}">
      <formula1>$J$20:$J$22</formula1>
    </dataValidation>
    <dataValidation type="list" allowBlank="1" showInputMessage="1" showErrorMessage="1" sqref="C20" xr:uid="{00000000-0002-0000-0000-000001000000}">
      <formula1>$J$18:$J$19</formula1>
    </dataValidation>
    <dataValidation type="list" allowBlank="1" showInputMessage="1" showErrorMessage="1" sqref="C11" xr:uid="{00000000-0002-0000-0000-000002000000}">
      <formula1>$J$5:$J$9</formula1>
    </dataValidation>
    <dataValidation type="list" allowBlank="1" showInputMessage="1" showErrorMessage="1" sqref="C26" xr:uid="{00000000-0002-0000-0000-000003000000}">
      <formula1>$L$7:$L$21</formula1>
    </dataValidation>
    <dataValidation type="list" allowBlank="1" showErrorMessage="1" promptTitle="TEST" sqref="C9" xr:uid="{00000000-0002-0000-0000-000004000000}">
      <formula1>$H$14:$H$18</formula1>
    </dataValidation>
    <dataValidation type="list" allowBlank="1" showInputMessage="1" showErrorMessage="1" sqref="C7" xr:uid="{00000000-0002-0000-0000-000006000000}">
      <formula1>$H$5:$H$7</formula1>
    </dataValidation>
    <dataValidation type="list" allowBlank="1" showInputMessage="1" showErrorMessage="1" sqref="C8" xr:uid="{00000000-0002-0000-0000-000007000000}">
      <formula1>$H$9:$H$12</formula1>
    </dataValidation>
    <dataValidation type="list" allowBlank="1" showInputMessage="1" showErrorMessage="1" sqref="C10" xr:uid="{00000000-0002-0000-0000-000005000000}">
      <formula1>$H$19:$H$25</formula1>
    </dataValidation>
  </dataValidations>
  <printOptions horizontalCentered="1" verticalCentered="1"/>
  <pageMargins left="0" right="0" top="0.35433070866141736" bottom="0.35433070866141736" header="0.31496062992125984" footer="0.31496062992125984"/>
  <pageSetup paperSize="9" scale="90" fitToWidth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DCL Order Document</vt:lpstr>
      <vt:lpstr>'DCL Order Document'!Print_Area</vt:lpstr>
    </vt:vector>
  </TitlesOfParts>
  <Company>User 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Warrender</dc:creator>
  <cp:lastModifiedBy>Rachael Stokes-Utting</cp:lastModifiedBy>
  <cp:lastPrinted>2020-11-10T13:55:26Z</cp:lastPrinted>
  <dcterms:created xsi:type="dcterms:W3CDTF">2017-12-19T08:27:10Z</dcterms:created>
  <dcterms:modified xsi:type="dcterms:W3CDTF">2026-02-19T14:57:58Z</dcterms:modified>
</cp:coreProperties>
</file>