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AA SALES PRODUCT INFO\3780_DCL\"/>
    </mc:Choice>
  </mc:AlternateContent>
  <xr:revisionPtr revIDLastSave="0" documentId="8_{7848EDA7-C597-416D-8D60-88C76796ED0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CL Order Document" sheetId="1" r:id="rId1"/>
  </sheets>
  <definedNames>
    <definedName name="_xlnm.Print_Area" localSheetId="0">'DCL Order Document'!$B$1:$D$33</definedName>
    <definedName name="PRODUCT">INDIRECT(ADDRESS(36-1+MATCH('DCL Order Document'!$H$28,'DCL Order Document'!$B$36:$B$90,0),3))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31" i="1"/>
  <c r="C31" i="1" l="1"/>
  <c r="N2" i="1"/>
  <c r="M2" i="1" l="1"/>
  <c r="L2" i="1"/>
  <c r="K2" i="1"/>
  <c r="J2" i="1"/>
  <c r="H2" i="1" l="1"/>
  <c r="H1" i="1" s="1"/>
  <c r="H28" i="1" s="1"/>
  <c r="C30" i="1" s="1"/>
</calcChain>
</file>

<file path=xl/sharedStrings.xml><?xml version="1.0" encoding="utf-8"?>
<sst xmlns="http://schemas.openxmlformats.org/spreadsheetml/2006/main" count="208" uniqueCount="164">
  <si>
    <t>FEATURE</t>
  </si>
  <si>
    <t>SPECIFICATION</t>
  </si>
  <si>
    <t>NOTES</t>
  </si>
  <si>
    <t>ORIENTATION</t>
  </si>
  <si>
    <t>FINISH</t>
  </si>
  <si>
    <t>USER CODE</t>
  </si>
  <si>
    <t>2 2 4 4</t>
  </si>
  <si>
    <t>OVER-RIDE KEY DIFFER</t>
  </si>
  <si>
    <t>OVER-RIDE KEY MASTER</t>
  </si>
  <si>
    <t>SPECIAL KEY REQUESTS</t>
  </si>
  <si>
    <t>PRODUCT</t>
  </si>
  <si>
    <t>PICTURE</t>
  </si>
  <si>
    <t>Order/Enquiry Ref.:</t>
  </si>
  <si>
    <t>Customer:</t>
  </si>
  <si>
    <t>SELECT FROM PULL-DOWN MENU</t>
  </si>
  <si>
    <t>DEFAULT IS NO MASTER</t>
  </si>
  <si>
    <t>IMAGE OF SELECTED PRODUCT</t>
  </si>
  <si>
    <t>DEFAULT IS 2 KEYS PER 50 LOCKS</t>
  </si>
  <si>
    <t>OPERATING MODE</t>
  </si>
  <si>
    <t>MASTER CODE</t>
  </si>
  <si>
    <t>DEFAULT MASTER CODE 11335577</t>
  </si>
  <si>
    <t>DEFAULT USER CODE 2244</t>
  </si>
  <si>
    <t>NO</t>
  </si>
  <si>
    <t>SALES TO SPECIFY FROM CHART 177E</t>
  </si>
  <si>
    <t>1 1 3 3 5 5 7 7</t>
  </si>
  <si>
    <t>TECHNICIAN CODE</t>
  </si>
  <si>
    <t>AUTO TIMED UNLOCK</t>
  </si>
  <si>
    <t>AUDIBLE BUTTON BEEP</t>
  </si>
  <si>
    <t>PACKING</t>
  </si>
  <si>
    <t>DOOR SURFACE TO CAM FIXING FACE</t>
  </si>
  <si>
    <t>(DROP-DOWN MENUS)</t>
  </si>
  <si>
    <t>RAS</t>
  </si>
  <si>
    <t>INDIVIDUAL CARTONS</t>
  </si>
  <si>
    <t>BULK PACKAGING</t>
  </si>
  <si>
    <t>YES</t>
  </si>
  <si>
    <t>(1) 20mm</t>
  </si>
  <si>
    <t>(2) 24mm</t>
  </si>
  <si>
    <t>(1) VERTICAL HANDLE AT THE BOTTOM</t>
  </si>
  <si>
    <t>(2) RIGHT HAND HANDLE ON THE LEFT</t>
  </si>
  <si>
    <t>(3) LEFT HAND HANDLE ON THE RIGHT</t>
  </si>
  <si>
    <t>DCL PRODUCT</t>
  </si>
  <si>
    <t>3782   (ADA DCL)</t>
  </si>
  <si>
    <t>3780   (Standard DCL)</t>
  </si>
  <si>
    <t>(1A)   WHITE</t>
  </si>
  <si>
    <t>(1B)   BLACK</t>
  </si>
  <si>
    <t>(1E)   SILVER</t>
  </si>
  <si>
    <t>3780111A</t>
  </si>
  <si>
    <t>3780111B</t>
  </si>
  <si>
    <t>3780111E</t>
  </si>
  <si>
    <t>Vertical / White</t>
  </si>
  <si>
    <t>Vertical / Black</t>
  </si>
  <si>
    <t>Vertical / Silver</t>
  </si>
  <si>
    <t>3780121A</t>
  </si>
  <si>
    <t>RH / White</t>
  </si>
  <si>
    <t>RH / Black</t>
  </si>
  <si>
    <t>3780121B</t>
  </si>
  <si>
    <t>3780121E</t>
  </si>
  <si>
    <t>Date of Order:</t>
  </si>
  <si>
    <r>
      <rPr>
        <b/>
        <u/>
        <sz val="18"/>
        <color theme="1"/>
        <rFont val="Calibri"/>
        <family val="2"/>
        <scheme val="minor"/>
      </rPr>
      <t>D</t>
    </r>
    <r>
      <rPr>
        <b/>
        <u/>
        <sz val="14"/>
        <color theme="1"/>
        <rFont val="Calibri"/>
        <family val="2"/>
        <scheme val="minor"/>
      </rPr>
      <t xml:space="preserve">igital </t>
    </r>
    <r>
      <rPr>
        <b/>
        <u/>
        <sz val="18"/>
        <color theme="1"/>
        <rFont val="Calibri"/>
        <family val="2"/>
        <scheme val="minor"/>
      </rPr>
      <t>C</t>
    </r>
    <r>
      <rPr>
        <b/>
        <u/>
        <sz val="14"/>
        <color theme="1"/>
        <rFont val="Calibri"/>
        <family val="2"/>
        <scheme val="minor"/>
      </rPr>
      <t>ombination</t>
    </r>
    <r>
      <rPr>
        <b/>
        <u/>
        <sz val="16"/>
        <color theme="1"/>
        <rFont val="Calibri"/>
        <family val="2"/>
        <scheme val="minor"/>
      </rPr>
      <t xml:space="preserve"> </t>
    </r>
    <r>
      <rPr>
        <b/>
        <u/>
        <sz val="18"/>
        <color theme="1"/>
        <rFont val="Calibri"/>
        <family val="2"/>
        <scheme val="minor"/>
      </rPr>
      <t>L</t>
    </r>
    <r>
      <rPr>
        <b/>
        <u/>
        <sz val="14"/>
        <color theme="1"/>
        <rFont val="Calibri"/>
        <family val="2"/>
        <scheme val="minor"/>
      </rPr>
      <t>ock SPECIFICATION</t>
    </r>
  </si>
  <si>
    <t>QTY</t>
  </si>
  <si>
    <t>STANDARD CAM 8mm SQ.</t>
  </si>
  <si>
    <t>DEFAULT BEEPS ON</t>
  </si>
  <si>
    <t>ON</t>
  </si>
  <si>
    <t>OPENS LOCK AFTER DEFINED TIME</t>
  </si>
  <si>
    <t>ALLOWS TEMPORARY ACCESS
IN PUBLIC MODE 6 DIGIT</t>
  </si>
  <si>
    <t>FIXING SCREWS</t>
  </si>
  <si>
    <t>ADDITIONAL
COMMENTS:</t>
  </si>
  <si>
    <t>PANEL DOOR THICKNESS</t>
  </si>
  <si>
    <t>SPECIAL REQUEST (Specify in Notes)</t>
  </si>
  <si>
    <t xml:space="preserve"> PUBLIC - ENTER USER CODE TWICE TO LOCK</t>
  </si>
  <si>
    <t xml:space="preserve"> PUBLIC - ENTER USER CODE ONCE TO LOCK</t>
  </si>
  <si>
    <t xml:space="preserve"> PRIVATE - SINGLE USER - FOUR DIGIT CODES</t>
  </si>
  <si>
    <t>ALARM OPTION</t>
  </si>
  <si>
    <t>MINUTES</t>
  </si>
  <si>
    <t>No. HOLDER ESCUTCHEON</t>
  </si>
  <si>
    <t>6.3mm BARREL ADAPTOR</t>
  </si>
  <si>
    <t>DOOR THICKNESS</t>
  </si>
  <si>
    <t>SCREW PART No.</t>
  </si>
  <si>
    <t xml:space="preserve"> 0.0mm -  2.0mm</t>
  </si>
  <si>
    <t xml:space="preserve"> 2.1mm -  4.0mm</t>
  </si>
  <si>
    <t>10.1mm -  12.0mm</t>
  </si>
  <si>
    <t xml:space="preserve"> 8.1mm - 10.0mm</t>
  </si>
  <si>
    <t xml:space="preserve"> 6.1mm - 8.0mm</t>
  </si>
  <si>
    <t xml:space="preserve"> 4.1mm - 6.0mm</t>
  </si>
  <si>
    <t>12.1mm - 15.0mm</t>
  </si>
  <si>
    <t>15.1mm - 17.0mm</t>
  </si>
  <si>
    <t>17.1mm - 20.0mm</t>
  </si>
  <si>
    <t>20.1mm - 22.0mm</t>
  </si>
  <si>
    <t>9080716  &amp;  90002-1042</t>
  </si>
  <si>
    <t>9080720  &amp;  90002-1042</t>
  </si>
  <si>
    <t>9080725  &amp;  90002-1042</t>
  </si>
  <si>
    <t>9080730  &amp;  90002-1042</t>
  </si>
  <si>
    <t>RH / Silver</t>
  </si>
  <si>
    <t>LH / White</t>
  </si>
  <si>
    <t>LH / Black</t>
  </si>
  <si>
    <t>LH / Silver</t>
  </si>
  <si>
    <t>3782111A</t>
  </si>
  <si>
    <t>3782111B</t>
  </si>
  <si>
    <t>3782111E</t>
  </si>
  <si>
    <t>3782121A</t>
  </si>
  <si>
    <t>(0) 0mm</t>
  </si>
  <si>
    <t>3780131A</t>
  </si>
  <si>
    <t>3780131B</t>
  </si>
  <si>
    <t>3780131E</t>
  </si>
  <si>
    <t>3780011A</t>
  </si>
  <si>
    <t>3780011B</t>
  </si>
  <si>
    <t>3780011E</t>
  </si>
  <si>
    <t>3780021A</t>
  </si>
  <si>
    <t>3780021B</t>
  </si>
  <si>
    <t>3780021E</t>
  </si>
  <si>
    <t>3780031A</t>
  </si>
  <si>
    <t>3780031B</t>
  </si>
  <si>
    <t>3780031E</t>
  </si>
  <si>
    <t>3780211A</t>
  </si>
  <si>
    <t>3780211B</t>
  </si>
  <si>
    <t>3780211E</t>
  </si>
  <si>
    <t>3780221A</t>
  </si>
  <si>
    <t>3780221B</t>
  </si>
  <si>
    <t>3780221E</t>
  </si>
  <si>
    <t>3780231A</t>
  </si>
  <si>
    <t>3780231B</t>
  </si>
  <si>
    <t>3780231E</t>
  </si>
  <si>
    <t>3782011A</t>
  </si>
  <si>
    <t>3782011B</t>
  </si>
  <si>
    <t>3782011E</t>
  </si>
  <si>
    <t>3782021A</t>
  </si>
  <si>
    <t>3782021B</t>
  </si>
  <si>
    <t>3782021E</t>
  </si>
  <si>
    <t>3782031A</t>
  </si>
  <si>
    <t>3782031B</t>
  </si>
  <si>
    <t>3782031E</t>
  </si>
  <si>
    <t>3782121B</t>
  </si>
  <si>
    <t>3782121E</t>
  </si>
  <si>
    <t>3782131A</t>
  </si>
  <si>
    <t>3782131B</t>
  </si>
  <si>
    <t>3782131E</t>
  </si>
  <si>
    <t>3782211A</t>
  </si>
  <si>
    <t>3782211B</t>
  </si>
  <si>
    <t>3782211E</t>
  </si>
  <si>
    <t>3782221A</t>
  </si>
  <si>
    <t>3782221B</t>
  </si>
  <si>
    <t>3782221E</t>
  </si>
  <si>
    <t>3782231A</t>
  </si>
  <si>
    <t>3782231B</t>
  </si>
  <si>
    <t>3782231E</t>
  </si>
  <si>
    <t>ADA - Vertical / White</t>
  </si>
  <si>
    <t>ADA - Vertical / Black</t>
  </si>
  <si>
    <t>ADA - Vertical / Silver</t>
  </si>
  <si>
    <t>ADA - RH / White</t>
  </si>
  <si>
    <t>ADA - RH / Black</t>
  </si>
  <si>
    <t>ADA - RH / Silver</t>
  </si>
  <si>
    <t>ADA - LH / White</t>
  </si>
  <si>
    <t>ADA - LH / Black</t>
  </si>
  <si>
    <t>ADA - LH / Silver</t>
  </si>
  <si>
    <t>"RAS" COMMAND</t>
  </si>
  <si>
    <t>Fixing kit selection COMMAND</t>
  </si>
  <si>
    <t>DCL PRODUCT No.</t>
  </si>
  <si>
    <t>22.1mm - 25.0mm</t>
  </si>
  <si>
    <t>25.1mm - 27.0mm</t>
  </si>
  <si>
    <t>27.1mm - 30.0mm</t>
  </si>
  <si>
    <t>9080735  &amp;  90002-1042</t>
  </si>
  <si>
    <t>(5) 7mm SQ drive (2383 Slam Module)</t>
  </si>
  <si>
    <t>Rev.3 (Sept2024)</t>
  </si>
  <si>
    <t>2 per 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</si>
</sst>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/>
    <xf numFmtId="0" fontId="0" fillId="3" borderId="15" xfId="0" applyFill="1" applyBorder="1" applyAlignment="1">
      <alignment horizontal="center" vertical="center"/>
    </xf>
    <xf numFmtId="0" fontId="0" fillId="5" borderId="0" xfId="0" applyFill="1"/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6" borderId="18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1" xfId="0" quotePrefix="1" applyBorder="1"/>
    <xf numFmtId="0" fontId="0" fillId="0" borderId="20" xfId="0" applyBorder="1"/>
    <xf numFmtId="0" fontId="0" fillId="0" borderId="3" xfId="0" applyBorder="1"/>
    <xf numFmtId="0" fontId="0" fillId="0" borderId="11" xfId="0" applyBorder="1"/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 indent="2"/>
    </xf>
    <xf numFmtId="0" fontId="11" fillId="0" borderId="0" xfId="0" applyFont="1"/>
    <xf numFmtId="0" fontId="10" fillId="0" borderId="9" xfId="0" applyFont="1" applyBorder="1" applyAlignment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" Type="http://schemas.openxmlformats.org/officeDocument/2006/relationships/image" Target="../media/image3.tiff"/><Relationship Id="rId21" Type="http://schemas.openxmlformats.org/officeDocument/2006/relationships/image" Target="../media/image21.emf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" Type="http://schemas.openxmlformats.org/officeDocument/2006/relationships/image" Target="../media/image2.tiff"/><Relationship Id="rId16" Type="http://schemas.openxmlformats.org/officeDocument/2006/relationships/image" Target="../media/image16.tiff"/><Relationship Id="rId20" Type="http://schemas.openxmlformats.org/officeDocument/2006/relationships/image" Target="../media/image20.tiff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4" Type="http://schemas.openxmlformats.org/officeDocument/2006/relationships/image" Target="../media/image4.jpeg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45720</xdr:rowOff>
    </xdr:from>
    <xdr:to>
      <xdr:col>2</xdr:col>
      <xdr:colOff>1653540</xdr:colOff>
      <xdr:row>0</xdr:row>
      <xdr:rowOff>732503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5720"/>
          <a:ext cx="3108960" cy="686783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36</xdr:row>
      <xdr:rowOff>148020</xdr:rowOff>
    </xdr:from>
    <xdr:to>
      <xdr:col>2</xdr:col>
      <xdr:colOff>1860270</xdr:colOff>
      <xdr:row>36</xdr:row>
      <xdr:rowOff>2122170</xdr:rowOff>
    </xdr:to>
    <xdr:pic>
      <xdr:nvPicPr>
        <xdr:cNvPr id="98" name="Picture 97" descr="3780111A.t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0810" y="14035470"/>
          <a:ext cx="789660" cy="1974150"/>
        </a:xfrm>
        <a:prstGeom prst="rect">
          <a:avLst/>
        </a:prstGeom>
      </xdr:spPr>
    </xdr:pic>
    <xdr:clientData/>
  </xdr:twoCellAnchor>
  <xdr:twoCellAnchor editAs="oneCell">
    <xdr:from>
      <xdr:col>2</xdr:col>
      <xdr:colOff>1073925</xdr:colOff>
      <xdr:row>37</xdr:row>
      <xdr:rowOff>124665</xdr:rowOff>
    </xdr:from>
    <xdr:to>
      <xdr:col>2</xdr:col>
      <xdr:colOff>1859775</xdr:colOff>
      <xdr:row>37</xdr:row>
      <xdr:rowOff>2098815</xdr:rowOff>
    </xdr:to>
    <xdr:pic>
      <xdr:nvPicPr>
        <xdr:cNvPr id="99" name="Picture 98" descr="3780111B.t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61425" y="16190165"/>
          <a:ext cx="785850" cy="1974150"/>
        </a:xfrm>
        <a:prstGeom prst="rect">
          <a:avLst/>
        </a:prstGeom>
      </xdr:spPr>
    </xdr:pic>
    <xdr:clientData/>
  </xdr:twoCellAnchor>
  <xdr:twoCellAnchor editAs="oneCell">
    <xdr:from>
      <xdr:col>2</xdr:col>
      <xdr:colOff>2886075</xdr:colOff>
      <xdr:row>0</xdr:row>
      <xdr:rowOff>76200</xdr:rowOff>
    </xdr:from>
    <xdr:to>
      <xdr:col>4</xdr:col>
      <xdr:colOff>4190</xdr:colOff>
      <xdr:row>0</xdr:row>
      <xdr:rowOff>653933</xdr:rowOff>
    </xdr:to>
    <xdr:pic>
      <xdr:nvPicPr>
        <xdr:cNvPr id="10" name="Picture 9" descr="Zenith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86275" y="76200"/>
          <a:ext cx="2252090" cy="577733"/>
        </a:xfrm>
        <a:prstGeom prst="rect">
          <a:avLst/>
        </a:prstGeom>
      </xdr:spPr>
    </xdr:pic>
    <xdr:clientData/>
  </xdr:twoCellAnchor>
  <xdr:twoCellAnchor editAs="oneCell">
    <xdr:from>
      <xdr:col>2</xdr:col>
      <xdr:colOff>1060806</xdr:colOff>
      <xdr:row>45</xdr:row>
      <xdr:rowOff>68580</xdr:rowOff>
    </xdr:from>
    <xdr:to>
      <xdr:col>2</xdr:col>
      <xdr:colOff>1850466</xdr:colOff>
      <xdr:row>45</xdr:row>
      <xdr:rowOff>2042730</xdr:rowOff>
    </xdr:to>
    <xdr:pic>
      <xdr:nvPicPr>
        <xdr:cNvPr id="11" name="Picture 10" descr="3780111A.t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48306" y="33406080"/>
          <a:ext cx="789660" cy="1974150"/>
        </a:xfrm>
        <a:prstGeom prst="rect">
          <a:avLst/>
        </a:prstGeom>
      </xdr:spPr>
    </xdr:pic>
    <xdr:clientData/>
  </xdr:twoCellAnchor>
  <xdr:twoCellAnchor editAs="oneCell">
    <xdr:from>
      <xdr:col>2</xdr:col>
      <xdr:colOff>1061581</xdr:colOff>
      <xdr:row>46</xdr:row>
      <xdr:rowOff>123965</xdr:rowOff>
    </xdr:from>
    <xdr:to>
      <xdr:col>2</xdr:col>
      <xdr:colOff>1847431</xdr:colOff>
      <xdr:row>46</xdr:row>
      <xdr:rowOff>2095575</xdr:rowOff>
    </xdr:to>
    <xdr:pic>
      <xdr:nvPicPr>
        <xdr:cNvPr id="12" name="Picture 11" descr="3780111B.t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49081" y="35620465"/>
          <a:ext cx="785850" cy="1971610"/>
        </a:xfrm>
        <a:prstGeom prst="rect">
          <a:avLst/>
        </a:prstGeom>
      </xdr:spPr>
    </xdr:pic>
    <xdr:clientData/>
  </xdr:twoCellAnchor>
  <xdr:twoCellAnchor editAs="oneCell">
    <xdr:from>
      <xdr:col>2</xdr:col>
      <xdr:colOff>1067580</xdr:colOff>
      <xdr:row>54</xdr:row>
      <xdr:rowOff>76200</xdr:rowOff>
    </xdr:from>
    <xdr:to>
      <xdr:col>2</xdr:col>
      <xdr:colOff>1857240</xdr:colOff>
      <xdr:row>54</xdr:row>
      <xdr:rowOff>2050350</xdr:rowOff>
    </xdr:to>
    <xdr:pic>
      <xdr:nvPicPr>
        <xdr:cNvPr id="17" name="Picture 16" descr="3780111A.t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5080" y="52844700"/>
          <a:ext cx="789660" cy="1974150"/>
        </a:xfrm>
        <a:prstGeom prst="rect">
          <a:avLst/>
        </a:prstGeom>
      </xdr:spPr>
    </xdr:pic>
    <xdr:clientData/>
  </xdr:twoCellAnchor>
  <xdr:twoCellAnchor editAs="oneCell">
    <xdr:from>
      <xdr:col>2</xdr:col>
      <xdr:colOff>1060311</xdr:colOff>
      <xdr:row>55</xdr:row>
      <xdr:rowOff>61312</xdr:rowOff>
    </xdr:from>
    <xdr:to>
      <xdr:col>2</xdr:col>
      <xdr:colOff>1846161</xdr:colOff>
      <xdr:row>55</xdr:row>
      <xdr:rowOff>2035462</xdr:rowOff>
    </xdr:to>
    <xdr:pic>
      <xdr:nvPicPr>
        <xdr:cNvPr id="18" name="Picture 17" descr="3780111B.t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47811" y="54988812"/>
          <a:ext cx="785850" cy="1974150"/>
        </a:xfrm>
        <a:prstGeom prst="rect">
          <a:avLst/>
        </a:prstGeom>
      </xdr:spPr>
    </xdr:pic>
    <xdr:clientData/>
  </xdr:twoCellAnchor>
  <xdr:twoCellAnchor editAs="oneCell">
    <xdr:from>
      <xdr:col>2</xdr:col>
      <xdr:colOff>265644</xdr:colOff>
      <xdr:row>42</xdr:row>
      <xdr:rowOff>685799</xdr:rowOff>
    </xdr:from>
    <xdr:to>
      <xdr:col>2</xdr:col>
      <xdr:colOff>2551644</xdr:colOff>
      <xdr:row>42</xdr:row>
      <xdr:rowOff>1600199</xdr:rowOff>
    </xdr:to>
    <xdr:pic>
      <xdr:nvPicPr>
        <xdr:cNvPr id="23" name="Picture 22" descr="3780131A.t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lum bright="10000"/>
        </a:blip>
        <a:stretch>
          <a:fillRect/>
        </a:stretch>
      </xdr:blipFill>
      <xdr:spPr>
        <a:xfrm>
          <a:off x="1853144" y="27546299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294993</xdr:colOff>
      <xdr:row>43</xdr:row>
      <xdr:rowOff>670699</xdr:rowOff>
    </xdr:from>
    <xdr:to>
      <xdr:col>2</xdr:col>
      <xdr:colOff>2580993</xdr:colOff>
      <xdr:row>43</xdr:row>
      <xdr:rowOff>1585099</xdr:rowOff>
    </xdr:to>
    <xdr:pic>
      <xdr:nvPicPr>
        <xdr:cNvPr id="24" name="Picture 23" descr="3780131B.t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882493" y="29690199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267194</xdr:colOff>
      <xdr:row>44</xdr:row>
      <xdr:rowOff>684174</xdr:rowOff>
    </xdr:from>
    <xdr:to>
      <xdr:col>2</xdr:col>
      <xdr:colOff>2553194</xdr:colOff>
      <xdr:row>44</xdr:row>
      <xdr:rowOff>1598574</xdr:rowOff>
    </xdr:to>
    <xdr:pic>
      <xdr:nvPicPr>
        <xdr:cNvPr id="25" name="Picture 24" descr="3780131E.t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lum bright="-10000"/>
        </a:blip>
        <a:stretch>
          <a:fillRect/>
        </a:stretch>
      </xdr:blipFill>
      <xdr:spPr>
        <a:xfrm>
          <a:off x="1854694" y="31862674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39</xdr:row>
      <xdr:rowOff>628650</xdr:rowOff>
    </xdr:from>
    <xdr:to>
      <xdr:col>2</xdr:col>
      <xdr:colOff>2571750</xdr:colOff>
      <xdr:row>39</xdr:row>
      <xdr:rowOff>1543050</xdr:rowOff>
    </xdr:to>
    <xdr:pic>
      <xdr:nvPicPr>
        <xdr:cNvPr id="26" name="Picture 25" descr="3780121Aa.t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lum bright="10000"/>
        </a:blip>
        <a:stretch>
          <a:fillRect/>
        </a:stretch>
      </xdr:blipFill>
      <xdr:spPr>
        <a:xfrm>
          <a:off x="1873250" y="2101215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283350</xdr:colOff>
      <xdr:row>40</xdr:row>
      <xdr:rowOff>588150</xdr:rowOff>
    </xdr:from>
    <xdr:to>
      <xdr:col>2</xdr:col>
      <xdr:colOff>2569350</xdr:colOff>
      <xdr:row>40</xdr:row>
      <xdr:rowOff>1502550</xdr:rowOff>
    </xdr:to>
    <xdr:pic>
      <xdr:nvPicPr>
        <xdr:cNvPr id="27" name="Picture 26" descr="3780121Bb.t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870850" y="2313065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282575</xdr:colOff>
      <xdr:row>41</xdr:row>
      <xdr:rowOff>676275</xdr:rowOff>
    </xdr:from>
    <xdr:to>
      <xdr:col>2</xdr:col>
      <xdr:colOff>2568575</xdr:colOff>
      <xdr:row>41</xdr:row>
      <xdr:rowOff>1590675</xdr:rowOff>
    </xdr:to>
    <xdr:pic>
      <xdr:nvPicPr>
        <xdr:cNvPr id="28" name="Picture 27" descr="3780121Ea.t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70075" y="25377775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252309</xdr:colOff>
      <xdr:row>51</xdr:row>
      <xdr:rowOff>642619</xdr:rowOff>
    </xdr:from>
    <xdr:to>
      <xdr:col>2</xdr:col>
      <xdr:colOff>2538309</xdr:colOff>
      <xdr:row>51</xdr:row>
      <xdr:rowOff>1557019</xdr:rowOff>
    </xdr:to>
    <xdr:pic>
      <xdr:nvPicPr>
        <xdr:cNvPr id="29" name="Picture 28" descr="3780131A.t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lum bright="10000"/>
        </a:blip>
        <a:stretch>
          <a:fillRect/>
        </a:stretch>
      </xdr:blipFill>
      <xdr:spPr>
        <a:xfrm>
          <a:off x="1839809" y="46934119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268958</xdr:colOff>
      <xdr:row>52</xdr:row>
      <xdr:rowOff>640219</xdr:rowOff>
    </xdr:from>
    <xdr:to>
      <xdr:col>2</xdr:col>
      <xdr:colOff>2554958</xdr:colOff>
      <xdr:row>52</xdr:row>
      <xdr:rowOff>1554619</xdr:rowOff>
    </xdr:to>
    <xdr:pic>
      <xdr:nvPicPr>
        <xdr:cNvPr id="30" name="Picture 29" descr="3780131B.t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856458" y="49090719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266559</xdr:colOff>
      <xdr:row>53</xdr:row>
      <xdr:rowOff>609244</xdr:rowOff>
    </xdr:from>
    <xdr:to>
      <xdr:col>2</xdr:col>
      <xdr:colOff>2552559</xdr:colOff>
      <xdr:row>53</xdr:row>
      <xdr:rowOff>1523644</xdr:rowOff>
    </xdr:to>
    <xdr:pic>
      <xdr:nvPicPr>
        <xdr:cNvPr id="31" name="Picture 30" descr="3780131E.t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lum bright="-10000"/>
        </a:blip>
        <a:stretch>
          <a:fillRect/>
        </a:stretch>
      </xdr:blipFill>
      <xdr:spPr>
        <a:xfrm>
          <a:off x="1854059" y="51218744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278765</xdr:colOff>
      <xdr:row>48</xdr:row>
      <xdr:rowOff>579120</xdr:rowOff>
    </xdr:from>
    <xdr:to>
      <xdr:col>2</xdr:col>
      <xdr:colOff>2564765</xdr:colOff>
      <xdr:row>48</xdr:row>
      <xdr:rowOff>1493520</xdr:rowOff>
    </xdr:to>
    <xdr:pic>
      <xdr:nvPicPr>
        <xdr:cNvPr id="32" name="Picture 31" descr="3780121Aa.t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lum bright="10000"/>
        </a:blip>
        <a:stretch>
          <a:fillRect/>
        </a:stretch>
      </xdr:blipFill>
      <xdr:spPr>
        <a:xfrm>
          <a:off x="1866265" y="4039362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276365</xdr:colOff>
      <xdr:row>49</xdr:row>
      <xdr:rowOff>527190</xdr:rowOff>
    </xdr:from>
    <xdr:to>
      <xdr:col>2</xdr:col>
      <xdr:colOff>2562365</xdr:colOff>
      <xdr:row>49</xdr:row>
      <xdr:rowOff>1453020</xdr:rowOff>
    </xdr:to>
    <xdr:pic>
      <xdr:nvPicPr>
        <xdr:cNvPr id="33" name="Picture 32" descr="3780121Bb.t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863865" y="42500690"/>
          <a:ext cx="2286000" cy="925830"/>
        </a:xfrm>
        <a:prstGeom prst="rect">
          <a:avLst/>
        </a:prstGeom>
      </xdr:spPr>
    </xdr:pic>
    <xdr:clientData/>
  </xdr:twoCellAnchor>
  <xdr:twoCellAnchor editAs="oneCell">
    <xdr:from>
      <xdr:col>2</xdr:col>
      <xdr:colOff>281940</xdr:colOff>
      <xdr:row>50</xdr:row>
      <xdr:rowOff>626745</xdr:rowOff>
    </xdr:from>
    <xdr:to>
      <xdr:col>2</xdr:col>
      <xdr:colOff>2567940</xdr:colOff>
      <xdr:row>50</xdr:row>
      <xdr:rowOff>1541145</xdr:rowOff>
    </xdr:to>
    <xdr:pic>
      <xdr:nvPicPr>
        <xdr:cNvPr id="34" name="Picture 33" descr="3780121Ea.t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69440" y="44759245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271359</xdr:colOff>
      <xdr:row>60</xdr:row>
      <xdr:rowOff>623569</xdr:rowOff>
    </xdr:from>
    <xdr:to>
      <xdr:col>2</xdr:col>
      <xdr:colOff>2557359</xdr:colOff>
      <xdr:row>60</xdr:row>
      <xdr:rowOff>1537969</xdr:rowOff>
    </xdr:to>
    <xdr:pic>
      <xdr:nvPicPr>
        <xdr:cNvPr id="35" name="Picture 34" descr="3780131A.t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lum bright="10000"/>
        </a:blip>
        <a:stretch>
          <a:fillRect/>
        </a:stretch>
      </xdr:blipFill>
      <xdr:spPr>
        <a:xfrm>
          <a:off x="1858859" y="66346069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281658</xdr:colOff>
      <xdr:row>61</xdr:row>
      <xdr:rowOff>621169</xdr:rowOff>
    </xdr:from>
    <xdr:to>
      <xdr:col>2</xdr:col>
      <xdr:colOff>2567658</xdr:colOff>
      <xdr:row>61</xdr:row>
      <xdr:rowOff>1535569</xdr:rowOff>
    </xdr:to>
    <xdr:pic>
      <xdr:nvPicPr>
        <xdr:cNvPr id="36" name="Picture 35" descr="3780131B.t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869158" y="68502669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279259</xdr:colOff>
      <xdr:row>62</xdr:row>
      <xdr:rowOff>621944</xdr:rowOff>
    </xdr:from>
    <xdr:to>
      <xdr:col>2</xdr:col>
      <xdr:colOff>2565259</xdr:colOff>
      <xdr:row>62</xdr:row>
      <xdr:rowOff>1536344</xdr:rowOff>
    </xdr:to>
    <xdr:pic>
      <xdr:nvPicPr>
        <xdr:cNvPr id="37" name="Picture 36" descr="3780131E.t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lum bright="-10000"/>
        </a:blip>
        <a:stretch>
          <a:fillRect/>
        </a:stretch>
      </xdr:blipFill>
      <xdr:spPr>
        <a:xfrm>
          <a:off x="1866759" y="70662444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291465</xdr:colOff>
      <xdr:row>57</xdr:row>
      <xdr:rowOff>591820</xdr:rowOff>
    </xdr:from>
    <xdr:to>
      <xdr:col>2</xdr:col>
      <xdr:colOff>2577465</xdr:colOff>
      <xdr:row>57</xdr:row>
      <xdr:rowOff>1506220</xdr:rowOff>
    </xdr:to>
    <xdr:pic>
      <xdr:nvPicPr>
        <xdr:cNvPr id="38" name="Picture 37" descr="3780121Aa.t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lum bright="10000"/>
        </a:blip>
        <a:stretch>
          <a:fillRect/>
        </a:stretch>
      </xdr:blipFill>
      <xdr:spPr>
        <a:xfrm>
          <a:off x="1878965" y="5983732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282715</xdr:colOff>
      <xdr:row>58</xdr:row>
      <xdr:rowOff>577990</xdr:rowOff>
    </xdr:from>
    <xdr:to>
      <xdr:col>2</xdr:col>
      <xdr:colOff>2568715</xdr:colOff>
      <xdr:row>58</xdr:row>
      <xdr:rowOff>1503820</xdr:rowOff>
    </xdr:to>
    <xdr:pic>
      <xdr:nvPicPr>
        <xdr:cNvPr id="39" name="Picture 38" descr="3780121Bb.t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870215" y="61982490"/>
          <a:ext cx="2286000" cy="925830"/>
        </a:xfrm>
        <a:prstGeom prst="rect">
          <a:avLst/>
        </a:prstGeom>
      </xdr:spPr>
    </xdr:pic>
    <xdr:clientData/>
  </xdr:twoCellAnchor>
  <xdr:twoCellAnchor editAs="oneCell">
    <xdr:from>
      <xdr:col>2</xdr:col>
      <xdr:colOff>281940</xdr:colOff>
      <xdr:row>59</xdr:row>
      <xdr:rowOff>601345</xdr:rowOff>
    </xdr:from>
    <xdr:to>
      <xdr:col>2</xdr:col>
      <xdr:colOff>2567940</xdr:colOff>
      <xdr:row>59</xdr:row>
      <xdr:rowOff>1515745</xdr:rowOff>
    </xdr:to>
    <xdr:pic>
      <xdr:nvPicPr>
        <xdr:cNvPr id="40" name="Picture 39" descr="3780121Ea.t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69440" y="64164845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993775</xdr:colOff>
      <xdr:row>38</xdr:row>
      <xdr:rowOff>47626</xdr:rowOff>
    </xdr:from>
    <xdr:to>
      <xdr:col>2</xdr:col>
      <xdr:colOff>1809382</xdr:colOff>
      <xdr:row>38</xdr:row>
      <xdr:rowOff>2076450</xdr:rowOff>
    </xdr:to>
    <xdr:pic>
      <xdr:nvPicPr>
        <xdr:cNvPr id="41" name="Picture 40" descr="3780111Ea.t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lum bright="-7000"/>
        </a:blip>
        <a:stretch>
          <a:fillRect/>
        </a:stretch>
      </xdr:blipFill>
      <xdr:spPr>
        <a:xfrm>
          <a:off x="2581275" y="18272126"/>
          <a:ext cx="815607" cy="2028824"/>
        </a:xfrm>
        <a:prstGeom prst="rect">
          <a:avLst/>
        </a:prstGeom>
      </xdr:spPr>
    </xdr:pic>
    <xdr:clientData/>
  </xdr:twoCellAnchor>
  <xdr:twoCellAnchor editAs="oneCell">
    <xdr:from>
      <xdr:col>2</xdr:col>
      <xdr:colOff>987425</xdr:colOff>
      <xdr:row>47</xdr:row>
      <xdr:rowOff>19050</xdr:rowOff>
    </xdr:from>
    <xdr:to>
      <xdr:col>2</xdr:col>
      <xdr:colOff>1803032</xdr:colOff>
      <xdr:row>47</xdr:row>
      <xdr:rowOff>2047874</xdr:rowOff>
    </xdr:to>
    <xdr:pic>
      <xdr:nvPicPr>
        <xdr:cNvPr id="42" name="Picture 41" descr="3780111Ea.t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lum bright="-7000"/>
        </a:blip>
        <a:stretch>
          <a:fillRect/>
        </a:stretch>
      </xdr:blipFill>
      <xdr:spPr>
        <a:xfrm>
          <a:off x="2574925" y="37674550"/>
          <a:ext cx="815607" cy="2028824"/>
        </a:xfrm>
        <a:prstGeom prst="rect">
          <a:avLst/>
        </a:prstGeom>
      </xdr:spPr>
    </xdr:pic>
    <xdr:clientData/>
  </xdr:twoCellAnchor>
  <xdr:twoCellAnchor editAs="oneCell">
    <xdr:from>
      <xdr:col>2</xdr:col>
      <xdr:colOff>984250</xdr:colOff>
      <xdr:row>56</xdr:row>
      <xdr:rowOff>76200</xdr:rowOff>
    </xdr:from>
    <xdr:to>
      <xdr:col>2</xdr:col>
      <xdr:colOff>1799857</xdr:colOff>
      <xdr:row>56</xdr:row>
      <xdr:rowOff>2105024</xdr:rowOff>
    </xdr:to>
    <xdr:pic>
      <xdr:nvPicPr>
        <xdr:cNvPr id="43" name="Picture 42" descr="3780111Ea.t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lum bright="-7000"/>
        </a:blip>
        <a:stretch>
          <a:fillRect/>
        </a:stretch>
      </xdr:blipFill>
      <xdr:spPr>
        <a:xfrm>
          <a:off x="2571750" y="57162700"/>
          <a:ext cx="815607" cy="2028824"/>
        </a:xfrm>
        <a:prstGeom prst="rect">
          <a:avLst/>
        </a:prstGeom>
      </xdr:spPr>
    </xdr:pic>
    <xdr:clientData/>
  </xdr:twoCellAnchor>
  <xdr:twoCellAnchor editAs="oneCell">
    <xdr:from>
      <xdr:col>2</xdr:col>
      <xdr:colOff>1130301</xdr:colOff>
      <xdr:row>62</xdr:row>
      <xdr:rowOff>2114550</xdr:rowOff>
    </xdr:from>
    <xdr:to>
      <xdr:col>2</xdr:col>
      <xdr:colOff>1800861</xdr:colOff>
      <xdr:row>63</xdr:row>
      <xdr:rowOff>2101342</xdr:rowOff>
    </xdr:to>
    <xdr:pic>
      <xdr:nvPicPr>
        <xdr:cNvPr id="44" name="Picture 43" descr="3782111Aa.t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717801" y="72155050"/>
          <a:ext cx="670560" cy="2145792"/>
        </a:xfrm>
        <a:prstGeom prst="rect">
          <a:avLst/>
        </a:prstGeom>
      </xdr:spPr>
    </xdr:pic>
    <xdr:clientData/>
  </xdr:twoCellAnchor>
  <xdr:twoCellAnchor editAs="oneCell">
    <xdr:from>
      <xdr:col>2</xdr:col>
      <xdr:colOff>1138483</xdr:colOff>
      <xdr:row>63</xdr:row>
      <xdr:rowOff>2129084</xdr:rowOff>
    </xdr:from>
    <xdr:to>
      <xdr:col>2</xdr:col>
      <xdr:colOff>1809043</xdr:colOff>
      <xdr:row>64</xdr:row>
      <xdr:rowOff>2115876</xdr:rowOff>
    </xdr:to>
    <xdr:pic>
      <xdr:nvPicPr>
        <xdr:cNvPr id="45" name="Picture 44" descr="3782111Ba.t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725983" y="74328584"/>
          <a:ext cx="670560" cy="2145792"/>
        </a:xfrm>
        <a:prstGeom prst="rect">
          <a:avLst/>
        </a:prstGeom>
      </xdr:spPr>
    </xdr:pic>
    <xdr:clientData/>
  </xdr:twoCellAnchor>
  <xdr:twoCellAnchor editAs="oneCell">
    <xdr:from>
      <xdr:col>2</xdr:col>
      <xdr:colOff>1129727</xdr:colOff>
      <xdr:row>64</xdr:row>
      <xdr:rowOff>2128796</xdr:rowOff>
    </xdr:from>
    <xdr:to>
      <xdr:col>2</xdr:col>
      <xdr:colOff>1800287</xdr:colOff>
      <xdr:row>65</xdr:row>
      <xdr:rowOff>2115587</xdr:rowOff>
    </xdr:to>
    <xdr:pic>
      <xdr:nvPicPr>
        <xdr:cNvPr id="46" name="Picture 45" descr="3782111Ea.t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717227" y="76487296"/>
          <a:ext cx="670560" cy="2145792"/>
        </a:xfrm>
        <a:prstGeom prst="rect">
          <a:avLst/>
        </a:prstGeom>
      </xdr:spPr>
    </xdr:pic>
    <xdr:clientData/>
  </xdr:twoCellAnchor>
  <xdr:twoCellAnchor editAs="oneCell">
    <xdr:from>
      <xdr:col>2</xdr:col>
      <xdr:colOff>1128757</xdr:colOff>
      <xdr:row>71</xdr:row>
      <xdr:rowOff>2133600</xdr:rowOff>
    </xdr:from>
    <xdr:to>
      <xdr:col>2</xdr:col>
      <xdr:colOff>1799317</xdr:colOff>
      <xdr:row>72</xdr:row>
      <xdr:rowOff>2120392</xdr:rowOff>
    </xdr:to>
    <xdr:pic>
      <xdr:nvPicPr>
        <xdr:cNvPr id="47" name="Picture 46" descr="3782111Aa.t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716257" y="91605100"/>
          <a:ext cx="670560" cy="2145792"/>
        </a:xfrm>
        <a:prstGeom prst="rect">
          <a:avLst/>
        </a:prstGeom>
      </xdr:spPr>
    </xdr:pic>
    <xdr:clientData/>
  </xdr:twoCellAnchor>
  <xdr:twoCellAnchor editAs="oneCell">
    <xdr:from>
      <xdr:col>2</xdr:col>
      <xdr:colOff>1130589</xdr:colOff>
      <xdr:row>72</xdr:row>
      <xdr:rowOff>2148134</xdr:rowOff>
    </xdr:from>
    <xdr:to>
      <xdr:col>2</xdr:col>
      <xdr:colOff>1801149</xdr:colOff>
      <xdr:row>73</xdr:row>
      <xdr:rowOff>2134925</xdr:rowOff>
    </xdr:to>
    <xdr:pic>
      <xdr:nvPicPr>
        <xdr:cNvPr id="48" name="Picture 47" descr="3782111Ba.t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718089" y="93778634"/>
          <a:ext cx="670560" cy="2145792"/>
        </a:xfrm>
        <a:prstGeom prst="rect">
          <a:avLst/>
        </a:prstGeom>
      </xdr:spPr>
    </xdr:pic>
    <xdr:clientData/>
  </xdr:twoCellAnchor>
  <xdr:twoCellAnchor editAs="oneCell">
    <xdr:from>
      <xdr:col>2</xdr:col>
      <xdr:colOff>1128183</xdr:colOff>
      <xdr:row>73</xdr:row>
      <xdr:rowOff>2147846</xdr:rowOff>
    </xdr:from>
    <xdr:to>
      <xdr:col>2</xdr:col>
      <xdr:colOff>1798743</xdr:colOff>
      <xdr:row>74</xdr:row>
      <xdr:rowOff>2134638</xdr:rowOff>
    </xdr:to>
    <xdr:pic>
      <xdr:nvPicPr>
        <xdr:cNvPr id="49" name="Picture 48" descr="3782111Ea.t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715683" y="95937346"/>
          <a:ext cx="670560" cy="2145792"/>
        </a:xfrm>
        <a:prstGeom prst="rect">
          <a:avLst/>
        </a:prstGeom>
      </xdr:spPr>
    </xdr:pic>
    <xdr:clientData/>
  </xdr:twoCellAnchor>
  <xdr:twoCellAnchor editAs="oneCell">
    <xdr:from>
      <xdr:col>2</xdr:col>
      <xdr:colOff>1122406</xdr:colOff>
      <xdr:row>80</xdr:row>
      <xdr:rowOff>2125133</xdr:rowOff>
    </xdr:from>
    <xdr:to>
      <xdr:col>2</xdr:col>
      <xdr:colOff>1792966</xdr:colOff>
      <xdr:row>81</xdr:row>
      <xdr:rowOff>2111925</xdr:rowOff>
    </xdr:to>
    <xdr:pic>
      <xdr:nvPicPr>
        <xdr:cNvPr id="50" name="Picture 49" descr="3782111Aa.t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709906" y="111027633"/>
          <a:ext cx="670560" cy="2145792"/>
        </a:xfrm>
        <a:prstGeom prst="rect">
          <a:avLst/>
        </a:prstGeom>
      </xdr:spPr>
    </xdr:pic>
    <xdr:clientData/>
  </xdr:twoCellAnchor>
  <xdr:twoCellAnchor editAs="oneCell">
    <xdr:from>
      <xdr:col>2</xdr:col>
      <xdr:colOff>1124238</xdr:colOff>
      <xdr:row>81</xdr:row>
      <xdr:rowOff>2139667</xdr:rowOff>
    </xdr:from>
    <xdr:to>
      <xdr:col>2</xdr:col>
      <xdr:colOff>1794798</xdr:colOff>
      <xdr:row>82</xdr:row>
      <xdr:rowOff>2126458</xdr:rowOff>
    </xdr:to>
    <xdr:pic>
      <xdr:nvPicPr>
        <xdr:cNvPr id="51" name="Picture 50" descr="3782111Ba.t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715971" y="113205400"/>
          <a:ext cx="670560" cy="2145792"/>
        </a:xfrm>
        <a:prstGeom prst="rect">
          <a:avLst/>
        </a:prstGeom>
      </xdr:spPr>
    </xdr:pic>
    <xdr:clientData/>
  </xdr:twoCellAnchor>
  <xdr:twoCellAnchor editAs="oneCell">
    <xdr:from>
      <xdr:col>2</xdr:col>
      <xdr:colOff>1121832</xdr:colOff>
      <xdr:row>82</xdr:row>
      <xdr:rowOff>2139379</xdr:rowOff>
    </xdr:from>
    <xdr:to>
      <xdr:col>2</xdr:col>
      <xdr:colOff>1792392</xdr:colOff>
      <xdr:row>83</xdr:row>
      <xdr:rowOff>2126171</xdr:rowOff>
    </xdr:to>
    <xdr:pic>
      <xdr:nvPicPr>
        <xdr:cNvPr id="52" name="Picture 51" descr="3782111Ea.t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709332" y="115359879"/>
          <a:ext cx="670560" cy="2145792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66</xdr:row>
      <xdr:rowOff>707571</xdr:rowOff>
    </xdr:from>
    <xdr:to>
      <xdr:col>2</xdr:col>
      <xdr:colOff>2450592</xdr:colOff>
      <xdr:row>66</xdr:row>
      <xdr:rowOff>1378131</xdr:rowOff>
    </xdr:to>
    <xdr:pic>
      <xdr:nvPicPr>
        <xdr:cNvPr id="53" name="Picture 52" descr="3782121A.t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894114" y="79280657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313286</xdr:colOff>
      <xdr:row>67</xdr:row>
      <xdr:rowOff>705172</xdr:rowOff>
    </xdr:from>
    <xdr:to>
      <xdr:col>2</xdr:col>
      <xdr:colOff>2459078</xdr:colOff>
      <xdr:row>67</xdr:row>
      <xdr:rowOff>1375732</xdr:rowOff>
    </xdr:to>
    <xdr:pic>
      <xdr:nvPicPr>
        <xdr:cNvPr id="54" name="Picture 53" descr="3782121B.t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02600" y="81433629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297279</xdr:colOff>
      <xdr:row>68</xdr:row>
      <xdr:rowOff>713657</xdr:rowOff>
    </xdr:from>
    <xdr:to>
      <xdr:col>2</xdr:col>
      <xdr:colOff>2443071</xdr:colOff>
      <xdr:row>68</xdr:row>
      <xdr:rowOff>1384217</xdr:rowOff>
    </xdr:to>
    <xdr:pic>
      <xdr:nvPicPr>
        <xdr:cNvPr id="55" name="Picture 54" descr="3782121E.t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884779" y="83708157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223157</xdr:colOff>
      <xdr:row>69</xdr:row>
      <xdr:rowOff>729343</xdr:rowOff>
    </xdr:from>
    <xdr:to>
      <xdr:col>2</xdr:col>
      <xdr:colOff>2368949</xdr:colOff>
      <xdr:row>69</xdr:row>
      <xdr:rowOff>1399903</xdr:rowOff>
    </xdr:to>
    <xdr:pic>
      <xdr:nvPicPr>
        <xdr:cNvPr id="56" name="Picture 55" descr="3782131A.t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810657" y="85882843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220757</xdr:colOff>
      <xdr:row>70</xdr:row>
      <xdr:rowOff>748715</xdr:rowOff>
    </xdr:from>
    <xdr:to>
      <xdr:col>2</xdr:col>
      <xdr:colOff>2366549</xdr:colOff>
      <xdr:row>70</xdr:row>
      <xdr:rowOff>1419275</xdr:rowOff>
    </xdr:to>
    <xdr:pic>
      <xdr:nvPicPr>
        <xdr:cNvPr id="57" name="Picture 56" descr="3782131B.t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808257" y="88061215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219265</xdr:colOff>
      <xdr:row>71</xdr:row>
      <xdr:rowOff>746314</xdr:rowOff>
    </xdr:from>
    <xdr:to>
      <xdr:col>2</xdr:col>
      <xdr:colOff>2365057</xdr:colOff>
      <xdr:row>71</xdr:row>
      <xdr:rowOff>1416874</xdr:rowOff>
    </xdr:to>
    <xdr:pic>
      <xdr:nvPicPr>
        <xdr:cNvPr id="58" name="Picture 57" descr="3782131E.t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806765" y="90217814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299621</xdr:colOff>
      <xdr:row>75</xdr:row>
      <xdr:rowOff>698500</xdr:rowOff>
    </xdr:from>
    <xdr:to>
      <xdr:col>2</xdr:col>
      <xdr:colOff>2445413</xdr:colOff>
      <xdr:row>75</xdr:row>
      <xdr:rowOff>1369060</xdr:rowOff>
    </xdr:to>
    <xdr:pic>
      <xdr:nvPicPr>
        <xdr:cNvPr id="59" name="Picture 58" descr="3782121A.t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887121" y="98806000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314457</xdr:colOff>
      <xdr:row>76</xdr:row>
      <xdr:rowOff>734201</xdr:rowOff>
    </xdr:from>
    <xdr:to>
      <xdr:col>2</xdr:col>
      <xdr:colOff>2460249</xdr:colOff>
      <xdr:row>76</xdr:row>
      <xdr:rowOff>1404761</xdr:rowOff>
    </xdr:to>
    <xdr:pic>
      <xdr:nvPicPr>
        <xdr:cNvPr id="60" name="Picture 59" descr="3782121B.t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01957" y="101000701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311150</xdr:colOff>
      <xdr:row>77</xdr:row>
      <xdr:rowOff>749036</xdr:rowOff>
    </xdr:from>
    <xdr:to>
      <xdr:col>2</xdr:col>
      <xdr:colOff>2456942</xdr:colOff>
      <xdr:row>77</xdr:row>
      <xdr:rowOff>1419596</xdr:rowOff>
    </xdr:to>
    <xdr:pic>
      <xdr:nvPicPr>
        <xdr:cNvPr id="61" name="Picture 60" descr="3782121E.t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898650" y="103174536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230678</xdr:colOff>
      <xdr:row>78</xdr:row>
      <xdr:rowOff>739322</xdr:rowOff>
    </xdr:from>
    <xdr:to>
      <xdr:col>2</xdr:col>
      <xdr:colOff>2376470</xdr:colOff>
      <xdr:row>78</xdr:row>
      <xdr:rowOff>1409882</xdr:rowOff>
    </xdr:to>
    <xdr:pic>
      <xdr:nvPicPr>
        <xdr:cNvPr id="62" name="Picture 61" descr="3782131A.t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818178" y="105323822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221928</xdr:colOff>
      <xdr:row>79</xdr:row>
      <xdr:rowOff>771394</xdr:rowOff>
    </xdr:from>
    <xdr:to>
      <xdr:col>2</xdr:col>
      <xdr:colOff>2367720</xdr:colOff>
      <xdr:row>79</xdr:row>
      <xdr:rowOff>1441954</xdr:rowOff>
    </xdr:to>
    <xdr:pic>
      <xdr:nvPicPr>
        <xdr:cNvPr id="63" name="Picture 62" descr="3782131B.t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809428" y="107514894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201386</xdr:colOff>
      <xdr:row>80</xdr:row>
      <xdr:rowOff>737243</xdr:rowOff>
    </xdr:from>
    <xdr:to>
      <xdr:col>2</xdr:col>
      <xdr:colOff>2347178</xdr:colOff>
      <xdr:row>80</xdr:row>
      <xdr:rowOff>1407803</xdr:rowOff>
    </xdr:to>
    <xdr:pic>
      <xdr:nvPicPr>
        <xdr:cNvPr id="64" name="Picture 63" descr="3782131E.t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788886" y="109639743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299621</xdr:colOff>
      <xdr:row>84</xdr:row>
      <xdr:rowOff>711200</xdr:rowOff>
    </xdr:from>
    <xdr:to>
      <xdr:col>2</xdr:col>
      <xdr:colOff>2445413</xdr:colOff>
      <xdr:row>84</xdr:row>
      <xdr:rowOff>1381760</xdr:rowOff>
    </xdr:to>
    <xdr:pic>
      <xdr:nvPicPr>
        <xdr:cNvPr id="65" name="Picture 64" descr="3782121A.t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887121" y="118249700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301757</xdr:colOff>
      <xdr:row>85</xdr:row>
      <xdr:rowOff>708801</xdr:rowOff>
    </xdr:from>
    <xdr:to>
      <xdr:col>2</xdr:col>
      <xdr:colOff>2447549</xdr:colOff>
      <xdr:row>85</xdr:row>
      <xdr:rowOff>1379361</xdr:rowOff>
    </xdr:to>
    <xdr:pic>
      <xdr:nvPicPr>
        <xdr:cNvPr id="66" name="Picture 65" descr="3782121B.t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889257" y="120406301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86</xdr:row>
      <xdr:rowOff>717286</xdr:rowOff>
    </xdr:from>
    <xdr:to>
      <xdr:col>2</xdr:col>
      <xdr:colOff>2450592</xdr:colOff>
      <xdr:row>86</xdr:row>
      <xdr:rowOff>1387846</xdr:rowOff>
    </xdr:to>
    <xdr:pic>
      <xdr:nvPicPr>
        <xdr:cNvPr id="67" name="Picture 66" descr="3782121E.t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892300" y="122573786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211628</xdr:colOff>
      <xdr:row>87</xdr:row>
      <xdr:rowOff>726622</xdr:rowOff>
    </xdr:from>
    <xdr:to>
      <xdr:col>2</xdr:col>
      <xdr:colOff>2357420</xdr:colOff>
      <xdr:row>87</xdr:row>
      <xdr:rowOff>1397182</xdr:rowOff>
    </xdr:to>
    <xdr:pic>
      <xdr:nvPicPr>
        <xdr:cNvPr id="68" name="Picture 67" descr="3782131A.t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799128" y="124742122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221928</xdr:colOff>
      <xdr:row>88</xdr:row>
      <xdr:rowOff>739644</xdr:rowOff>
    </xdr:from>
    <xdr:to>
      <xdr:col>2</xdr:col>
      <xdr:colOff>2367720</xdr:colOff>
      <xdr:row>88</xdr:row>
      <xdr:rowOff>1410204</xdr:rowOff>
    </xdr:to>
    <xdr:pic>
      <xdr:nvPicPr>
        <xdr:cNvPr id="69" name="Picture 68" descr="3782131B.t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809428" y="126914144"/>
          <a:ext cx="2145792" cy="67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220436</xdr:colOff>
      <xdr:row>89</xdr:row>
      <xdr:rowOff>737243</xdr:rowOff>
    </xdr:from>
    <xdr:to>
      <xdr:col>2</xdr:col>
      <xdr:colOff>2366228</xdr:colOff>
      <xdr:row>89</xdr:row>
      <xdr:rowOff>1407803</xdr:rowOff>
    </xdr:to>
    <xdr:pic>
      <xdr:nvPicPr>
        <xdr:cNvPr id="70" name="Picture 69" descr="3782131E.t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807936" y="129070743"/>
          <a:ext cx="2145792" cy="6705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441960</xdr:colOff>
          <xdr:row>27</xdr:row>
          <xdr:rowOff>60960</xdr:rowOff>
        </xdr:from>
        <xdr:to>
          <xdr:col>3</xdr:col>
          <xdr:colOff>3810</xdr:colOff>
          <xdr:row>27</xdr:row>
          <xdr:rowOff>2202180</xdr:rowOff>
        </xdr:to>
        <xdr:pic>
          <xdr:nvPicPr>
            <xdr:cNvPr id="1108" name="Picture 25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117"/>
                </a:ext>
              </a:extLst>
            </xdr:cNvPicPr>
          </xdr:nvPicPr>
          <xdr:blipFill>
            <a:blip xmlns:r="http://schemas.openxmlformats.org/officeDocument/2006/relationships" r:embed="rId21"/>
            <a:srcRect l="5441" t="3174" r="6462" b="4762"/>
            <a:stretch>
              <a:fillRect/>
            </a:stretch>
          </xdr:blipFill>
          <xdr:spPr bwMode="auto">
            <a:xfrm>
              <a:off x="2034540" y="7040880"/>
              <a:ext cx="2400300" cy="2141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134"/>
  <sheetViews>
    <sheetView showGridLines="0" showRowColHeaders="0" tabSelected="1" showRuler="0" zoomScaleNormal="100" zoomScalePageLayoutView="85" workbookViewId="0">
      <selection activeCell="C32" sqref="C32"/>
    </sheetView>
  </sheetViews>
  <sheetFormatPr defaultColWidth="8.85546875" defaultRowHeight="15" x14ac:dyDescent="0.25"/>
  <cols>
    <col min="1" max="1" width="0.7109375" customWidth="1"/>
    <col min="2" max="2" width="22.42578125" customWidth="1"/>
    <col min="3" max="3" width="42.28515625" style="1" customWidth="1"/>
    <col min="4" max="4" width="32.7109375" style="1" customWidth="1"/>
    <col min="5" max="5" width="11" customWidth="1"/>
    <col min="6" max="6" width="5.28515625" customWidth="1"/>
    <col min="7" max="7" width="6.140625" hidden="1" customWidth="1"/>
    <col min="8" max="8" width="41.42578125" hidden="1" customWidth="1"/>
    <col min="9" max="9" width="6" hidden="1" customWidth="1"/>
    <col min="10" max="10" width="41.7109375" hidden="1" customWidth="1"/>
    <col min="11" max="11" width="6.85546875" hidden="1" customWidth="1"/>
    <col min="12" max="12" width="23.140625" hidden="1" customWidth="1"/>
    <col min="13" max="13" width="22.7109375" hidden="1" customWidth="1"/>
    <col min="14" max="14" width="8.85546875" hidden="1" customWidth="1"/>
    <col min="15" max="15" width="20.7109375" hidden="1" customWidth="1"/>
    <col min="16" max="16" width="23.42578125" customWidth="1"/>
  </cols>
  <sheetData>
    <row r="1" spans="2:16" ht="64.900000000000006" customHeight="1" x14ac:dyDescent="0.25">
      <c r="H1" t="str">
        <f>MID(H2,7,10)</f>
        <v/>
      </c>
    </row>
    <row r="2" spans="2:16" ht="21" customHeight="1" x14ac:dyDescent="0.25">
      <c r="B2" s="13" t="s">
        <v>13</v>
      </c>
      <c r="C2" s="29"/>
      <c r="H2" s="25" t="str">
        <f>J2&amp;K2&amp;L2&amp;M2</f>
        <v>3780</v>
      </c>
      <c r="J2" t="str">
        <f>LEFT(C7,4)</f>
        <v>3780</v>
      </c>
      <c r="K2" t="str">
        <f>MID(C8,2,1)</f>
        <v/>
      </c>
      <c r="L2" t="str">
        <f>MID(C9,2,1)</f>
        <v/>
      </c>
      <c r="M2" t="str">
        <f>MID(C10,2,2)</f>
        <v/>
      </c>
      <c r="N2" t="str">
        <f>MID(C11,1,1)</f>
        <v/>
      </c>
    </row>
    <row r="3" spans="2:16" ht="21" customHeight="1" x14ac:dyDescent="0.35">
      <c r="B3" s="13" t="s">
        <v>12</v>
      </c>
      <c r="C3" s="29"/>
      <c r="H3" s="42" t="s">
        <v>30</v>
      </c>
    </row>
    <row r="4" spans="2:16" ht="21" customHeight="1" x14ac:dyDescent="0.25">
      <c r="B4" s="13" t="s">
        <v>57</v>
      </c>
      <c r="C4" s="28"/>
      <c r="D4" s="56" t="s">
        <v>162</v>
      </c>
    </row>
    <row r="5" spans="2:16" ht="25.15" customHeight="1" thickBot="1" x14ac:dyDescent="0.3">
      <c r="B5" s="55" t="s">
        <v>58</v>
      </c>
      <c r="C5" s="55"/>
      <c r="D5" s="55"/>
      <c r="J5" s="23"/>
    </row>
    <row r="6" spans="2:16" ht="19.899999999999999" customHeight="1" thickBot="1" x14ac:dyDescent="0.3">
      <c r="B6" s="2" t="s">
        <v>0</v>
      </c>
      <c r="C6" s="3" t="s">
        <v>1</v>
      </c>
      <c r="D6" s="4" t="s">
        <v>2</v>
      </c>
      <c r="H6" s="20" t="s">
        <v>42</v>
      </c>
      <c r="J6" s="23" t="s">
        <v>71</v>
      </c>
      <c r="L6" s="52" t="s">
        <v>76</v>
      </c>
      <c r="M6" s="53" t="s">
        <v>77</v>
      </c>
      <c r="N6" s="1"/>
    </row>
    <row r="7" spans="2:16" ht="19.899999999999999" customHeight="1" thickTop="1" x14ac:dyDescent="0.25">
      <c r="B7" s="5" t="s">
        <v>40</v>
      </c>
      <c r="C7" s="46" t="s">
        <v>42</v>
      </c>
      <c r="D7" s="16" t="s">
        <v>14</v>
      </c>
      <c r="H7" t="s">
        <v>41</v>
      </c>
      <c r="J7" s="23" t="s">
        <v>70</v>
      </c>
    </row>
    <row r="8" spans="2:16" ht="25.9" customHeight="1" x14ac:dyDescent="0.25">
      <c r="B8" s="19" t="s">
        <v>29</v>
      </c>
      <c r="C8" s="46"/>
      <c r="D8" s="16" t="s">
        <v>14</v>
      </c>
      <c r="J8" s="23" t="s">
        <v>69</v>
      </c>
      <c r="L8" s="43" t="s">
        <v>78</v>
      </c>
      <c r="M8" s="1">
        <v>9080708</v>
      </c>
    </row>
    <row r="9" spans="2:16" ht="19.899999999999999" customHeight="1" x14ac:dyDescent="0.25">
      <c r="B9" s="6" t="s">
        <v>3</v>
      </c>
      <c r="C9" s="30"/>
      <c r="D9" s="16" t="s">
        <v>14</v>
      </c>
      <c r="J9" s="44" t="s">
        <v>31</v>
      </c>
      <c r="L9" s="43" t="s">
        <v>79</v>
      </c>
      <c r="M9" s="1">
        <v>9080710</v>
      </c>
    </row>
    <row r="10" spans="2:16" ht="19.899999999999999" customHeight="1" x14ac:dyDescent="0.25">
      <c r="B10" s="6" t="s">
        <v>4</v>
      </c>
      <c r="C10" s="30"/>
      <c r="D10" s="16" t="s">
        <v>14</v>
      </c>
      <c r="H10" s="20" t="s">
        <v>100</v>
      </c>
      <c r="L10" s="43" t="s">
        <v>83</v>
      </c>
      <c r="M10" s="1">
        <v>9080712</v>
      </c>
    </row>
    <row r="11" spans="2:16" ht="19.899999999999999" customHeight="1" x14ac:dyDescent="0.25">
      <c r="B11" s="6" t="s">
        <v>18</v>
      </c>
      <c r="C11" s="30"/>
      <c r="D11" s="16" t="s">
        <v>14</v>
      </c>
      <c r="H11" s="20" t="s">
        <v>35</v>
      </c>
      <c r="L11" s="43" t="s">
        <v>82</v>
      </c>
      <c r="M11" s="1" t="s">
        <v>88</v>
      </c>
    </row>
    <row r="12" spans="2:16" ht="19.899999999999999" customHeight="1" x14ac:dyDescent="0.25">
      <c r="B12" s="6" t="s">
        <v>19</v>
      </c>
      <c r="C12" s="30" t="s">
        <v>24</v>
      </c>
      <c r="D12" s="7" t="s">
        <v>20</v>
      </c>
      <c r="H12" s="20" t="s">
        <v>36</v>
      </c>
      <c r="L12" s="43" t="s">
        <v>81</v>
      </c>
      <c r="M12" s="1">
        <v>9080716</v>
      </c>
    </row>
    <row r="13" spans="2:16" ht="19.899999999999999" customHeight="1" x14ac:dyDescent="0.25">
      <c r="B13" s="6" t="s">
        <v>5</v>
      </c>
      <c r="C13" s="30" t="s">
        <v>6</v>
      </c>
      <c r="D13" s="7" t="s">
        <v>21</v>
      </c>
      <c r="H13" s="20" t="s">
        <v>161</v>
      </c>
      <c r="L13" s="43" t="s">
        <v>80</v>
      </c>
      <c r="M13" s="1" t="s">
        <v>89</v>
      </c>
      <c r="O13" s="43"/>
      <c r="P13" s="1"/>
    </row>
    <row r="14" spans="2:16" ht="25.9" customHeight="1" x14ac:dyDescent="0.25">
      <c r="B14" s="6" t="s">
        <v>25</v>
      </c>
      <c r="C14" s="31"/>
      <c r="D14" s="45" t="s">
        <v>64</v>
      </c>
      <c r="L14" s="43" t="s">
        <v>84</v>
      </c>
      <c r="M14" s="1">
        <v>9080720</v>
      </c>
    </row>
    <row r="15" spans="2:16" ht="19.899999999999999" customHeight="1" x14ac:dyDescent="0.25">
      <c r="B15" s="6" t="s">
        <v>27</v>
      </c>
      <c r="C15" s="47" t="s">
        <v>62</v>
      </c>
      <c r="D15" s="7" t="s">
        <v>61</v>
      </c>
      <c r="H15" s="23" t="s">
        <v>37</v>
      </c>
      <c r="L15" s="43" t="s">
        <v>85</v>
      </c>
      <c r="M15" s="1" t="s">
        <v>90</v>
      </c>
    </row>
    <row r="16" spans="2:16" ht="19.899999999999999" customHeight="1" x14ac:dyDescent="0.25">
      <c r="B16" s="6" t="s">
        <v>26</v>
      </c>
      <c r="C16" s="31"/>
      <c r="D16" s="7" t="s">
        <v>63</v>
      </c>
      <c r="H16" s="23" t="s">
        <v>38</v>
      </c>
      <c r="L16" s="43" t="s">
        <v>86</v>
      </c>
      <c r="M16" s="1">
        <v>9080725</v>
      </c>
    </row>
    <row r="17" spans="2:13" ht="19.899999999999999" customHeight="1" x14ac:dyDescent="0.25">
      <c r="B17" s="51" t="s">
        <v>72</v>
      </c>
      <c r="C17" s="30"/>
      <c r="D17" s="7" t="s">
        <v>73</v>
      </c>
      <c r="H17" s="23" t="s">
        <v>39</v>
      </c>
      <c r="J17" s="23" t="s">
        <v>34</v>
      </c>
      <c r="L17" s="43" t="s">
        <v>87</v>
      </c>
      <c r="M17" s="1" t="s">
        <v>91</v>
      </c>
    </row>
    <row r="18" spans="2:13" ht="19.899999999999999" customHeight="1" x14ac:dyDescent="0.25">
      <c r="B18" s="6" t="s">
        <v>7</v>
      </c>
      <c r="C18" s="30"/>
      <c r="D18" s="7" t="s">
        <v>23</v>
      </c>
      <c r="J18" s="23" t="s">
        <v>22</v>
      </c>
      <c r="L18" s="43" t="s">
        <v>157</v>
      </c>
      <c r="M18" s="1">
        <v>9080730</v>
      </c>
    </row>
    <row r="19" spans="2:13" ht="19.899999999999999" customHeight="1" x14ac:dyDescent="0.25">
      <c r="B19" s="6" t="s">
        <v>8</v>
      </c>
      <c r="C19" s="30" t="s">
        <v>22</v>
      </c>
      <c r="D19" s="16" t="s">
        <v>15</v>
      </c>
      <c r="H19" s="23" t="s">
        <v>43</v>
      </c>
      <c r="L19" s="43" t="s">
        <v>158</v>
      </c>
      <c r="M19" s="1" t="s">
        <v>160</v>
      </c>
    </row>
    <row r="20" spans="2:13" ht="19.899999999999999" customHeight="1" x14ac:dyDescent="0.25">
      <c r="B20" s="17" t="s">
        <v>9</v>
      </c>
      <c r="C20" s="32"/>
      <c r="D20" s="18" t="s">
        <v>17</v>
      </c>
      <c r="H20" s="23" t="s">
        <v>44</v>
      </c>
      <c r="J20" t="s">
        <v>32</v>
      </c>
      <c r="L20" s="43" t="s">
        <v>159</v>
      </c>
      <c r="M20" s="1">
        <v>9080735</v>
      </c>
    </row>
    <row r="21" spans="2:13" ht="19.899999999999999" customHeight="1" x14ac:dyDescent="0.25">
      <c r="B21" s="6" t="s">
        <v>75</v>
      </c>
      <c r="C21" s="30"/>
      <c r="D21" s="7">
        <v>8025005</v>
      </c>
      <c r="H21" s="23" t="s">
        <v>45</v>
      </c>
      <c r="J21" t="s">
        <v>33</v>
      </c>
      <c r="M21" s="1"/>
    </row>
    <row r="22" spans="2:13" ht="19.899999999999999" customHeight="1" x14ac:dyDescent="0.25">
      <c r="B22" s="6" t="s">
        <v>74</v>
      </c>
      <c r="C22" s="30"/>
      <c r="D22" s="7">
        <v>9226506</v>
      </c>
      <c r="H22" s="23" t="s">
        <v>68</v>
      </c>
    </row>
    <row r="23" spans="2:13" ht="19.899999999999999" customHeight="1" x14ac:dyDescent="0.25">
      <c r="B23" s="35" t="s">
        <v>28</v>
      </c>
      <c r="C23" s="32"/>
      <c r="D23" s="36" t="s">
        <v>14</v>
      </c>
      <c r="J23" s="38" t="s">
        <v>154</v>
      </c>
    </row>
    <row r="24" spans="2:13" ht="19.899999999999999" hidden="1" customHeight="1" x14ac:dyDescent="0.25">
      <c r="B24" s="33"/>
      <c r="C24" s="48"/>
      <c r="D24" s="33"/>
      <c r="H24" s="23"/>
      <c r="J24" s="39"/>
    </row>
    <row r="25" spans="2:13" ht="19.899999999999999" hidden="1" customHeight="1" x14ac:dyDescent="0.25">
      <c r="B25" s="33"/>
      <c r="C25" s="48"/>
      <c r="D25" s="33"/>
      <c r="H25" s="23"/>
      <c r="J25" s="39"/>
    </row>
    <row r="26" spans="2:13" ht="19.899999999999999" customHeight="1" thickBot="1" x14ac:dyDescent="0.3">
      <c r="B26" s="37" t="s">
        <v>67</v>
      </c>
      <c r="C26" s="49"/>
      <c r="D26" s="24" t="s">
        <v>14</v>
      </c>
      <c r="J26" s="40" t="str">
        <f>IF(C11="RAS","-R"," ")</f>
        <v xml:space="preserve"> </v>
      </c>
    </row>
    <row r="27" spans="2:13" ht="9" customHeight="1" x14ac:dyDescent="0.25">
      <c r="B27" s="8"/>
      <c r="C27" s="9"/>
      <c r="D27" s="9"/>
    </row>
    <row r="28" spans="2:13" ht="179.45" customHeight="1" x14ac:dyDescent="0.25">
      <c r="B28" s="8"/>
      <c r="C28" s="9"/>
      <c r="D28" s="9"/>
      <c r="H28" t="str">
        <f>IF(H1="1A",H2,IF(H1="1B",H2,IF(H1="1E",H2,IF(H1="PE","FINISH CODE TO BE CONFIRMED",IF(H1="E","INCOMPLETE SELECTION",IF(H1="A","INCOMPLETE SELECTION",IF(H1="B","INCOMPLETE SELECTION",IF(H1="","INCOMPLETE SELECTION"))))))))</f>
        <v>INCOMPLETE SELECTION</v>
      </c>
    </row>
    <row r="29" spans="2:13" ht="18" customHeight="1" x14ac:dyDescent="0.25">
      <c r="B29" s="8"/>
      <c r="C29" s="10" t="s">
        <v>16</v>
      </c>
      <c r="D29" s="12" t="s">
        <v>59</v>
      </c>
    </row>
    <row r="30" spans="2:13" ht="19.149999999999999" customHeight="1" x14ac:dyDescent="0.25">
      <c r="B30" s="14" t="s">
        <v>156</v>
      </c>
      <c r="C30" s="26" t="str">
        <f>H28&amp;J26</f>
        <v xml:space="preserve">INCOMPLETE SELECTION </v>
      </c>
      <c r="D30" s="30"/>
      <c r="J30" s="41" t="s">
        <v>155</v>
      </c>
    </row>
    <row r="31" spans="2:13" ht="19.899999999999999" customHeight="1" x14ac:dyDescent="0.25">
      <c r="B31" s="15" t="s">
        <v>65</v>
      </c>
      <c r="C31" s="27" t="str">
        <f>IF(C26&gt;" ",J31,"Please specify panel thickness")</f>
        <v>Please specify panel thickness</v>
      </c>
      <c r="D31" s="34" t="s">
        <v>163</v>
      </c>
      <c r="J31" s="26" t="e">
        <f>VLOOKUP(C26,L8:M20,2,FALSE)</f>
        <v>#N/A</v>
      </c>
    </row>
    <row r="32" spans="2:13" ht="19.899999999999999" customHeight="1" x14ac:dyDescent="0.25">
      <c r="B32" s="14" t="s">
        <v>60</v>
      </c>
      <c r="C32" s="50"/>
      <c r="D32" s="30"/>
    </row>
    <row r="33" spans="2:5" ht="55.15" customHeight="1" x14ac:dyDescent="0.25">
      <c r="B33" s="11" t="s">
        <v>66</v>
      </c>
      <c r="C33" s="54"/>
      <c r="D33" s="54"/>
    </row>
    <row r="34" spans="2:5" ht="196.15" customHeight="1" x14ac:dyDescent="0.25">
      <c r="B34" s="8"/>
      <c r="C34" s="9"/>
      <c r="D34" s="9"/>
    </row>
    <row r="35" spans="2:5" ht="30" customHeight="1" x14ac:dyDescent="0.25">
      <c r="B35" s="21" t="s">
        <v>10</v>
      </c>
      <c r="C35" s="21" t="s">
        <v>11</v>
      </c>
      <c r="D35" s="22"/>
    </row>
    <row r="36" spans="2:5" ht="25.15" customHeight="1" x14ac:dyDescent="0.25">
      <c r="B36" s="12">
        <v>0</v>
      </c>
      <c r="C36" s="12"/>
      <c r="D36" s="9"/>
    </row>
    <row r="37" spans="2:5" ht="169.9" customHeight="1" x14ac:dyDescent="0.25">
      <c r="B37" s="12" t="s">
        <v>104</v>
      </c>
      <c r="C37" s="9"/>
      <c r="D37" s="9" t="s">
        <v>49</v>
      </c>
      <c r="E37" s="12"/>
    </row>
    <row r="38" spans="2:5" ht="169.9" customHeight="1" x14ac:dyDescent="0.25">
      <c r="B38" s="12" t="s">
        <v>105</v>
      </c>
      <c r="C38" s="9"/>
      <c r="D38" s="9" t="s">
        <v>50</v>
      </c>
    </row>
    <row r="39" spans="2:5" ht="169.9" customHeight="1" x14ac:dyDescent="0.25">
      <c r="B39" s="12" t="s">
        <v>106</v>
      </c>
      <c r="C39" s="9"/>
      <c r="D39" s="9" t="s">
        <v>51</v>
      </c>
    </row>
    <row r="40" spans="2:5" ht="169.9" customHeight="1" x14ac:dyDescent="0.25">
      <c r="B40" s="12" t="s">
        <v>107</v>
      </c>
      <c r="C40" s="9"/>
      <c r="D40" s="9" t="s">
        <v>53</v>
      </c>
    </row>
    <row r="41" spans="2:5" ht="169.9" customHeight="1" x14ac:dyDescent="0.25">
      <c r="B41" s="12" t="s">
        <v>108</v>
      </c>
      <c r="C41" s="9"/>
      <c r="D41" s="9" t="s">
        <v>54</v>
      </c>
    </row>
    <row r="42" spans="2:5" ht="169.9" customHeight="1" x14ac:dyDescent="0.25">
      <c r="B42" s="12" t="s">
        <v>109</v>
      </c>
      <c r="C42" s="9"/>
      <c r="D42" s="9" t="s">
        <v>92</v>
      </c>
    </row>
    <row r="43" spans="2:5" ht="169.9" customHeight="1" x14ac:dyDescent="0.25">
      <c r="B43" s="12" t="s">
        <v>110</v>
      </c>
      <c r="C43" s="9"/>
      <c r="D43" s="9" t="s">
        <v>93</v>
      </c>
    </row>
    <row r="44" spans="2:5" ht="169.9" customHeight="1" x14ac:dyDescent="0.25">
      <c r="B44" s="12" t="s">
        <v>111</v>
      </c>
      <c r="C44" s="9"/>
      <c r="D44" s="9" t="s">
        <v>94</v>
      </c>
    </row>
    <row r="45" spans="2:5" ht="169.9" customHeight="1" x14ac:dyDescent="0.25">
      <c r="B45" s="12" t="s">
        <v>112</v>
      </c>
      <c r="C45" s="9"/>
      <c r="D45" s="9" t="s">
        <v>95</v>
      </c>
    </row>
    <row r="46" spans="2:5" ht="169.9" customHeight="1" x14ac:dyDescent="0.25">
      <c r="B46" s="12" t="s">
        <v>46</v>
      </c>
      <c r="C46" s="9"/>
      <c r="D46" s="9" t="s">
        <v>49</v>
      </c>
    </row>
    <row r="47" spans="2:5" ht="169.9" customHeight="1" x14ac:dyDescent="0.25">
      <c r="B47" s="12" t="s">
        <v>47</v>
      </c>
      <c r="C47" s="9"/>
      <c r="D47" s="9" t="s">
        <v>50</v>
      </c>
    </row>
    <row r="48" spans="2:5" ht="169.9" customHeight="1" x14ac:dyDescent="0.25">
      <c r="B48" s="12" t="s">
        <v>48</v>
      </c>
      <c r="C48" s="9"/>
      <c r="D48" s="9" t="s">
        <v>51</v>
      </c>
    </row>
    <row r="49" spans="2:4" ht="169.9" customHeight="1" x14ac:dyDescent="0.25">
      <c r="B49" s="12" t="s">
        <v>52</v>
      </c>
      <c r="C49" s="9"/>
      <c r="D49" s="9" t="s">
        <v>53</v>
      </c>
    </row>
    <row r="50" spans="2:4" ht="169.9" customHeight="1" x14ac:dyDescent="0.25">
      <c r="B50" s="12" t="s">
        <v>55</v>
      </c>
      <c r="C50" s="9"/>
      <c r="D50" s="9" t="s">
        <v>54</v>
      </c>
    </row>
    <row r="51" spans="2:4" ht="169.9" customHeight="1" x14ac:dyDescent="0.25">
      <c r="B51" s="12" t="s">
        <v>56</v>
      </c>
      <c r="C51" s="9"/>
      <c r="D51" s="9" t="s">
        <v>92</v>
      </c>
    </row>
    <row r="52" spans="2:4" ht="169.9" customHeight="1" x14ac:dyDescent="0.25">
      <c r="B52" s="12" t="s">
        <v>101</v>
      </c>
      <c r="C52" s="9"/>
      <c r="D52" s="9" t="s">
        <v>93</v>
      </c>
    </row>
    <row r="53" spans="2:4" ht="169.9" customHeight="1" x14ac:dyDescent="0.25">
      <c r="B53" s="12" t="s">
        <v>102</v>
      </c>
      <c r="C53" s="9"/>
      <c r="D53" s="9" t="s">
        <v>94</v>
      </c>
    </row>
    <row r="54" spans="2:4" ht="169.9" customHeight="1" x14ac:dyDescent="0.25">
      <c r="B54" s="12" t="s">
        <v>103</v>
      </c>
      <c r="C54" s="9"/>
      <c r="D54" s="9" t="s">
        <v>95</v>
      </c>
    </row>
    <row r="55" spans="2:4" ht="169.9" customHeight="1" x14ac:dyDescent="0.25">
      <c r="B55" s="12" t="s">
        <v>113</v>
      </c>
      <c r="D55" s="9" t="s">
        <v>49</v>
      </c>
    </row>
    <row r="56" spans="2:4" ht="169.9" customHeight="1" x14ac:dyDescent="0.25">
      <c r="B56" s="12" t="s">
        <v>114</v>
      </c>
      <c r="C56" s="9"/>
      <c r="D56" s="9" t="s">
        <v>50</v>
      </c>
    </row>
    <row r="57" spans="2:4" ht="169.9" customHeight="1" x14ac:dyDescent="0.25">
      <c r="B57" s="12" t="s">
        <v>115</v>
      </c>
      <c r="C57" s="9"/>
      <c r="D57" s="9" t="s">
        <v>51</v>
      </c>
    </row>
    <row r="58" spans="2:4" ht="169.9" customHeight="1" x14ac:dyDescent="0.25">
      <c r="B58" s="12" t="s">
        <v>116</v>
      </c>
      <c r="C58" s="9"/>
      <c r="D58" s="9" t="s">
        <v>53</v>
      </c>
    </row>
    <row r="59" spans="2:4" ht="169.9" customHeight="1" x14ac:dyDescent="0.25">
      <c r="B59" s="12" t="s">
        <v>117</v>
      </c>
      <c r="C59" s="9"/>
      <c r="D59" s="9" t="s">
        <v>54</v>
      </c>
    </row>
    <row r="60" spans="2:4" ht="169.9" customHeight="1" x14ac:dyDescent="0.25">
      <c r="B60" s="12" t="s">
        <v>118</v>
      </c>
      <c r="C60" s="9"/>
      <c r="D60" s="9" t="s">
        <v>92</v>
      </c>
    </row>
    <row r="61" spans="2:4" ht="169.9" customHeight="1" x14ac:dyDescent="0.25">
      <c r="B61" s="12" t="s">
        <v>119</v>
      </c>
      <c r="C61" s="9"/>
      <c r="D61" s="9" t="s">
        <v>93</v>
      </c>
    </row>
    <row r="62" spans="2:4" ht="169.9" customHeight="1" x14ac:dyDescent="0.25">
      <c r="B62" s="12" t="s">
        <v>120</v>
      </c>
      <c r="C62" s="9"/>
      <c r="D62" s="9" t="s">
        <v>94</v>
      </c>
    </row>
    <row r="63" spans="2:4" ht="169.9" customHeight="1" x14ac:dyDescent="0.25">
      <c r="B63" s="12" t="s">
        <v>121</v>
      </c>
      <c r="C63" s="9"/>
      <c r="D63" s="9" t="s">
        <v>95</v>
      </c>
    </row>
    <row r="64" spans="2:4" ht="169.9" customHeight="1" x14ac:dyDescent="0.25">
      <c r="B64" s="12" t="s">
        <v>122</v>
      </c>
      <c r="C64" s="9"/>
      <c r="D64" s="9" t="s">
        <v>145</v>
      </c>
    </row>
    <row r="65" spans="2:4" ht="169.9" customHeight="1" x14ac:dyDescent="0.25">
      <c r="B65" s="12" t="s">
        <v>123</v>
      </c>
      <c r="C65" s="9"/>
      <c r="D65" s="9" t="s">
        <v>146</v>
      </c>
    </row>
    <row r="66" spans="2:4" ht="169.9" customHeight="1" x14ac:dyDescent="0.25">
      <c r="B66" s="12" t="s">
        <v>124</v>
      </c>
      <c r="C66" s="9"/>
      <c r="D66" s="9" t="s">
        <v>147</v>
      </c>
    </row>
    <row r="67" spans="2:4" ht="169.9" customHeight="1" x14ac:dyDescent="0.25">
      <c r="B67" s="12" t="s">
        <v>125</v>
      </c>
      <c r="C67" s="9"/>
      <c r="D67" s="9" t="s">
        <v>148</v>
      </c>
    </row>
    <row r="68" spans="2:4" ht="169.9" customHeight="1" x14ac:dyDescent="0.25">
      <c r="B68" s="12" t="s">
        <v>126</v>
      </c>
      <c r="C68" s="9"/>
      <c r="D68" s="9" t="s">
        <v>149</v>
      </c>
    </row>
    <row r="69" spans="2:4" ht="169.9" customHeight="1" x14ac:dyDescent="0.25">
      <c r="B69" s="12" t="s">
        <v>127</v>
      </c>
      <c r="C69" s="9"/>
      <c r="D69" s="9" t="s">
        <v>150</v>
      </c>
    </row>
    <row r="70" spans="2:4" ht="169.9" customHeight="1" x14ac:dyDescent="0.25">
      <c r="B70" s="12" t="s">
        <v>128</v>
      </c>
      <c r="C70" s="9"/>
      <c r="D70" s="9" t="s">
        <v>151</v>
      </c>
    </row>
    <row r="71" spans="2:4" ht="169.9" customHeight="1" x14ac:dyDescent="0.25">
      <c r="B71" s="12" t="s">
        <v>129</v>
      </c>
      <c r="C71" s="9"/>
      <c r="D71" s="9" t="s">
        <v>152</v>
      </c>
    </row>
    <row r="72" spans="2:4" ht="169.9" customHeight="1" x14ac:dyDescent="0.25">
      <c r="B72" s="12" t="s">
        <v>130</v>
      </c>
      <c r="C72" s="9"/>
      <c r="D72" s="9" t="s">
        <v>153</v>
      </c>
    </row>
    <row r="73" spans="2:4" ht="169.9" customHeight="1" x14ac:dyDescent="0.25">
      <c r="B73" s="12" t="s">
        <v>96</v>
      </c>
      <c r="C73" s="9"/>
      <c r="D73" s="9" t="s">
        <v>145</v>
      </c>
    </row>
    <row r="74" spans="2:4" ht="169.9" customHeight="1" x14ac:dyDescent="0.25">
      <c r="B74" s="12" t="s">
        <v>97</v>
      </c>
      <c r="C74" s="9"/>
      <c r="D74" s="9" t="s">
        <v>146</v>
      </c>
    </row>
    <row r="75" spans="2:4" ht="169.9" customHeight="1" x14ac:dyDescent="0.25">
      <c r="B75" s="12" t="s">
        <v>98</v>
      </c>
      <c r="C75" s="9"/>
      <c r="D75" s="9" t="s">
        <v>147</v>
      </c>
    </row>
    <row r="76" spans="2:4" ht="169.9" customHeight="1" x14ac:dyDescent="0.25">
      <c r="B76" s="12" t="s">
        <v>99</v>
      </c>
      <c r="C76" s="9"/>
      <c r="D76" s="9" t="s">
        <v>148</v>
      </c>
    </row>
    <row r="77" spans="2:4" ht="169.9" customHeight="1" x14ac:dyDescent="0.25">
      <c r="B77" s="12" t="s">
        <v>131</v>
      </c>
      <c r="C77" s="9"/>
      <c r="D77" s="9" t="s">
        <v>149</v>
      </c>
    </row>
    <row r="78" spans="2:4" ht="169.9" customHeight="1" x14ac:dyDescent="0.25">
      <c r="B78" s="12" t="s">
        <v>132</v>
      </c>
      <c r="C78" s="9"/>
      <c r="D78" s="9" t="s">
        <v>150</v>
      </c>
    </row>
    <row r="79" spans="2:4" ht="169.9" customHeight="1" x14ac:dyDescent="0.25">
      <c r="B79" s="12" t="s">
        <v>133</v>
      </c>
      <c r="C79" s="9"/>
      <c r="D79" s="9" t="s">
        <v>151</v>
      </c>
    </row>
    <row r="80" spans="2:4" ht="169.9" customHeight="1" x14ac:dyDescent="0.25">
      <c r="B80" s="12" t="s">
        <v>134</v>
      </c>
      <c r="C80" s="9"/>
      <c r="D80" s="9" t="s">
        <v>152</v>
      </c>
    </row>
    <row r="81" spans="2:4" ht="169.9" customHeight="1" x14ac:dyDescent="0.25">
      <c r="B81" s="12" t="s">
        <v>135</v>
      </c>
      <c r="C81" s="9"/>
      <c r="D81" s="9" t="s">
        <v>153</v>
      </c>
    </row>
    <row r="82" spans="2:4" ht="169.9" customHeight="1" x14ac:dyDescent="0.25">
      <c r="B82" s="12" t="s">
        <v>136</v>
      </c>
      <c r="C82" s="9"/>
      <c r="D82" s="9" t="s">
        <v>145</v>
      </c>
    </row>
    <row r="83" spans="2:4" ht="169.9" customHeight="1" x14ac:dyDescent="0.25">
      <c r="B83" s="12" t="s">
        <v>137</v>
      </c>
      <c r="C83" s="9"/>
      <c r="D83" s="9" t="s">
        <v>146</v>
      </c>
    </row>
    <row r="84" spans="2:4" ht="169.9" customHeight="1" x14ac:dyDescent="0.25">
      <c r="B84" s="12" t="s">
        <v>138</v>
      </c>
      <c r="C84" s="9"/>
      <c r="D84" s="9" t="s">
        <v>147</v>
      </c>
    </row>
    <row r="85" spans="2:4" ht="169.9" customHeight="1" x14ac:dyDescent="0.25">
      <c r="B85" s="12" t="s">
        <v>139</v>
      </c>
      <c r="C85" s="9"/>
      <c r="D85" s="9" t="s">
        <v>148</v>
      </c>
    </row>
    <row r="86" spans="2:4" ht="169.9" customHeight="1" x14ac:dyDescent="0.25">
      <c r="B86" s="12" t="s">
        <v>140</v>
      </c>
      <c r="C86" s="9"/>
      <c r="D86" s="9" t="s">
        <v>149</v>
      </c>
    </row>
    <row r="87" spans="2:4" ht="169.9" customHeight="1" x14ac:dyDescent="0.25">
      <c r="B87" s="12" t="s">
        <v>141</v>
      </c>
      <c r="C87" s="9"/>
      <c r="D87" s="9" t="s">
        <v>150</v>
      </c>
    </row>
    <row r="88" spans="2:4" ht="169.9" customHeight="1" x14ac:dyDescent="0.25">
      <c r="B88" s="12" t="s">
        <v>142</v>
      </c>
      <c r="C88" s="9"/>
      <c r="D88" s="9" t="s">
        <v>151</v>
      </c>
    </row>
    <row r="89" spans="2:4" ht="169.9" customHeight="1" x14ac:dyDescent="0.25">
      <c r="B89" s="12" t="s">
        <v>143</v>
      </c>
      <c r="C89" s="9"/>
      <c r="D89" s="9" t="s">
        <v>152</v>
      </c>
    </row>
    <row r="90" spans="2:4" ht="169.9" customHeight="1" x14ac:dyDescent="0.25">
      <c r="B90" s="12" t="s">
        <v>144</v>
      </c>
      <c r="C90" s="9"/>
      <c r="D90" s="9" t="s">
        <v>153</v>
      </c>
    </row>
    <row r="91" spans="2:4" ht="19.899999999999999" customHeight="1" x14ac:dyDescent="0.25">
      <c r="B91" s="12"/>
      <c r="C91" s="9"/>
      <c r="D91" s="9"/>
    </row>
    <row r="92" spans="2:4" ht="19.899999999999999" customHeight="1" x14ac:dyDescent="0.25">
      <c r="B92" s="12"/>
      <c r="C92" s="9"/>
      <c r="D92" s="9"/>
    </row>
    <row r="93" spans="2:4" ht="19.899999999999999" customHeight="1" x14ac:dyDescent="0.25">
      <c r="B93" s="12"/>
      <c r="C93" s="9"/>
      <c r="D93" s="9"/>
    </row>
    <row r="94" spans="2:4" ht="19.899999999999999" customHeight="1" x14ac:dyDescent="0.25">
      <c r="B94" s="12"/>
      <c r="C94" s="9"/>
      <c r="D94" s="9"/>
    </row>
    <row r="95" spans="2:4" ht="10.15" customHeight="1" x14ac:dyDescent="0.25">
      <c r="B95" s="12"/>
      <c r="C95" s="9"/>
      <c r="D95" s="9"/>
    </row>
    <row r="96" spans="2:4" ht="10.15" customHeight="1" x14ac:dyDescent="0.25">
      <c r="B96" s="12"/>
      <c r="C96" s="9"/>
      <c r="D96" s="9"/>
    </row>
    <row r="97" spans="2:4" ht="10.15" customHeight="1" x14ac:dyDescent="0.25">
      <c r="B97" s="12"/>
      <c r="C97" s="9"/>
      <c r="D97" s="9"/>
    </row>
    <row r="98" spans="2:4" ht="10.15" customHeight="1" x14ac:dyDescent="0.25">
      <c r="B98" s="12"/>
      <c r="C98" s="9"/>
      <c r="D98" s="9"/>
    </row>
    <row r="99" spans="2:4" ht="10.15" customHeight="1" x14ac:dyDescent="0.25">
      <c r="B99" s="12"/>
      <c r="C99" s="9"/>
      <c r="D99" s="9"/>
    </row>
    <row r="100" spans="2:4" ht="10.15" customHeight="1" x14ac:dyDescent="0.25">
      <c r="B100" s="12"/>
      <c r="C100" s="9"/>
      <c r="D100" s="9"/>
    </row>
    <row r="101" spans="2:4" ht="10.15" customHeight="1" x14ac:dyDescent="0.25">
      <c r="B101" s="12"/>
      <c r="C101" s="9"/>
      <c r="D101" s="9"/>
    </row>
    <row r="102" spans="2:4" ht="10.15" customHeight="1" x14ac:dyDescent="0.25">
      <c r="B102" s="12"/>
      <c r="C102" s="9"/>
      <c r="D102" s="9"/>
    </row>
    <row r="103" spans="2:4" ht="10.15" customHeight="1" x14ac:dyDescent="0.25">
      <c r="B103" s="12"/>
      <c r="C103" s="9"/>
      <c r="D103" s="9"/>
    </row>
    <row r="104" spans="2:4" ht="10.15" customHeight="1" x14ac:dyDescent="0.25">
      <c r="B104" s="12"/>
      <c r="C104" s="9"/>
      <c r="D104" s="9"/>
    </row>
    <row r="105" spans="2:4" ht="10.15" customHeight="1" x14ac:dyDescent="0.25">
      <c r="B105" s="12"/>
      <c r="C105" s="9"/>
      <c r="D105" s="9"/>
    </row>
    <row r="106" spans="2:4" ht="10.15" customHeight="1" x14ac:dyDescent="0.25">
      <c r="B106" s="12"/>
      <c r="C106" s="9"/>
      <c r="D106" s="9"/>
    </row>
    <row r="107" spans="2:4" ht="10.15" customHeight="1" x14ac:dyDescent="0.25">
      <c r="B107" s="12"/>
      <c r="C107" s="9"/>
      <c r="D107" s="9"/>
    </row>
    <row r="108" spans="2:4" ht="10.15" customHeight="1" x14ac:dyDescent="0.25">
      <c r="B108" s="12"/>
      <c r="C108" s="9"/>
      <c r="D108" s="9"/>
    </row>
    <row r="109" spans="2:4" ht="10.15" customHeight="1" x14ac:dyDescent="0.25">
      <c r="B109" s="12"/>
      <c r="C109" s="9"/>
      <c r="D109" s="9"/>
    </row>
    <row r="110" spans="2:4" ht="10.15" customHeight="1" x14ac:dyDescent="0.25">
      <c r="B110" s="12"/>
    </row>
    <row r="111" spans="2:4" ht="10.15" customHeight="1" x14ac:dyDescent="0.25">
      <c r="B111" s="12"/>
    </row>
    <row r="112" spans="2:4" ht="10.15" customHeight="1" x14ac:dyDescent="0.25">
      <c r="B112" s="12"/>
    </row>
    <row r="113" spans="2:2" ht="10.15" customHeight="1" x14ac:dyDescent="0.25">
      <c r="B113" s="12"/>
    </row>
    <row r="114" spans="2:2" ht="10.15" customHeight="1" x14ac:dyDescent="0.25">
      <c r="B114" s="12"/>
    </row>
    <row r="115" spans="2:2" ht="10.15" customHeight="1" x14ac:dyDescent="0.25">
      <c r="B115" s="12"/>
    </row>
    <row r="116" spans="2:2" ht="10.15" customHeight="1" x14ac:dyDescent="0.25">
      <c r="B116" s="12"/>
    </row>
    <row r="117" spans="2:2" ht="10.15" customHeight="1" x14ac:dyDescent="0.25">
      <c r="B117" s="12"/>
    </row>
    <row r="118" spans="2:2" ht="10.15" customHeight="1" x14ac:dyDescent="0.25">
      <c r="B118" s="12"/>
    </row>
    <row r="119" spans="2:2" ht="10.15" customHeight="1" x14ac:dyDescent="0.25">
      <c r="B119" s="12"/>
    </row>
    <row r="120" spans="2:2" ht="10.15" customHeight="1" x14ac:dyDescent="0.25">
      <c r="B120" s="12"/>
    </row>
    <row r="121" spans="2:2" ht="10.15" customHeight="1" x14ac:dyDescent="0.25"/>
    <row r="122" spans="2:2" ht="10.15" customHeight="1" x14ac:dyDescent="0.25"/>
    <row r="123" spans="2:2" ht="10.15" customHeight="1" x14ac:dyDescent="0.25"/>
    <row r="124" spans="2:2" ht="10.15" customHeight="1" x14ac:dyDescent="0.25"/>
    <row r="125" spans="2:2" ht="10.15" customHeight="1" x14ac:dyDescent="0.25"/>
    <row r="126" spans="2:2" ht="10.15" customHeight="1" x14ac:dyDescent="0.25"/>
    <row r="127" spans="2:2" ht="10.15" customHeight="1" x14ac:dyDescent="0.25"/>
    <row r="128" spans="2:2" ht="10.15" customHeight="1" x14ac:dyDescent="0.25"/>
    <row r="129" ht="10.15" customHeight="1" x14ac:dyDescent="0.25"/>
    <row r="130" ht="10.15" customHeight="1" x14ac:dyDescent="0.25"/>
    <row r="131" ht="10.15" customHeight="1" x14ac:dyDescent="0.25"/>
    <row r="132" ht="10.15" customHeight="1" x14ac:dyDescent="0.25"/>
    <row r="133" ht="10.15" customHeight="1" x14ac:dyDescent="0.25"/>
    <row r="134" ht="10.15" customHeight="1" x14ac:dyDescent="0.25"/>
  </sheetData>
  <sheetProtection algorithmName="SHA-512" hashValue="PhyAhIOQT7IOnLy/cPQdv+XTwTaIVgZ2C1WCI30QyaYzgxbQNBzZWIKPIC7VyMLh1Ph/kGpXNdBKPlZ8UOCEpQ==" saltValue="b8yvqeFmduju98NbRRMViQ==" spinCount="100000" sheet="1" selectLockedCells="1"/>
  <mergeCells count="2">
    <mergeCell ref="C33:D33"/>
    <mergeCell ref="B5:D5"/>
  </mergeCells>
  <dataValidations count="8">
    <dataValidation type="list" allowBlank="1" showInputMessage="1" showErrorMessage="1" sqref="C23" xr:uid="{00000000-0002-0000-0000-000000000000}">
      <formula1>$J$19:$J$21</formula1>
    </dataValidation>
    <dataValidation type="list" allowBlank="1" showInputMessage="1" showErrorMessage="1" sqref="C19" xr:uid="{00000000-0002-0000-0000-000001000000}">
      <formula1>$J$17:$J$18</formula1>
    </dataValidation>
    <dataValidation type="list" allowBlank="1" showInputMessage="1" showErrorMessage="1" sqref="C11" xr:uid="{00000000-0002-0000-0000-000002000000}">
      <formula1>$J$5:$J$9</formula1>
    </dataValidation>
    <dataValidation type="list" allowBlank="1" showInputMessage="1" showErrorMessage="1" sqref="C26" xr:uid="{00000000-0002-0000-0000-000003000000}">
      <formula1>$L$7:$L$20</formula1>
    </dataValidation>
    <dataValidation type="list" allowBlank="1" showErrorMessage="1" promptTitle="TEST" sqref="C9" xr:uid="{00000000-0002-0000-0000-000004000000}">
      <formula1>$H$14:$H$17</formula1>
    </dataValidation>
    <dataValidation type="list" allowBlank="1" showInputMessage="1" showErrorMessage="1" sqref="C10" xr:uid="{00000000-0002-0000-0000-000005000000}">
      <formula1>$H$18:$H$22</formula1>
    </dataValidation>
    <dataValidation type="list" allowBlank="1" showInputMessage="1" showErrorMessage="1" sqref="C7" xr:uid="{00000000-0002-0000-0000-000006000000}">
      <formula1>$H$5:$H$7</formula1>
    </dataValidation>
    <dataValidation type="list" allowBlank="1" showInputMessage="1" showErrorMessage="1" sqref="C8" xr:uid="{00000000-0002-0000-0000-000007000000}">
      <formula1>$H$9:$H$13</formula1>
    </dataValidation>
  </dataValidations>
  <printOptions horizontalCentered="1" verticalCentered="1"/>
  <pageMargins left="0" right="0" top="0.35433070866141736" bottom="0.35433070866141736" header="0.31496062992125984" footer="0.31496062992125984"/>
  <pageSetup paperSize="9" scale="9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DCL Order Document</vt:lpstr>
      <vt:lpstr>'DCL Order Document'!Print_Area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Andy Shorthouse</cp:lastModifiedBy>
  <cp:lastPrinted>2018-10-16T12:05:23Z</cp:lastPrinted>
  <dcterms:created xsi:type="dcterms:W3CDTF">2017-12-19T08:27:10Z</dcterms:created>
  <dcterms:modified xsi:type="dcterms:W3CDTF">2024-09-09T09:24:41Z</dcterms:modified>
</cp:coreProperties>
</file>