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-uttin\Dropbox\LSD Website\Order Specification Forms\3700_Gemini\"/>
    </mc:Choice>
  </mc:AlternateContent>
  <xr:revisionPtr revIDLastSave="0" documentId="8_{612C79CC-71BD-4297-A6F6-BDADEF4BAB8B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Sheet1" sheetId="1" r:id="rId1"/>
  </sheets>
  <definedNames>
    <definedName name="_xlnm.Print_Area" localSheetId="0">Sheet1!$A$1:$C$27</definedName>
    <definedName name="PRODUCT">INDIRECT(ADDRESS(30-1+MATCH(Sheet1!$B$24,Sheet1!$A$30:$A$49,0),2))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Q5" i="1" l="1"/>
  <c r="B24" i="1" s="1"/>
  <c r="Q4" i="1" l="1"/>
</calcChain>
</file>

<file path=xl/sharedStrings.xml><?xml version="1.0" encoding="utf-8"?>
<sst xmlns="http://schemas.openxmlformats.org/spreadsheetml/2006/main" count="123" uniqueCount="117">
  <si>
    <t>FEATURE</t>
  </si>
  <si>
    <t>SPECIFICATION</t>
  </si>
  <si>
    <t>NOTES</t>
  </si>
  <si>
    <t>GEMINI PRODUCT</t>
  </si>
  <si>
    <t>ORIENTATION</t>
  </si>
  <si>
    <t>HORIZONTAL (2) - RIGHT-HAND</t>
  </si>
  <si>
    <t>HORIZONTAL (3) - LEFT-HAND</t>
  </si>
  <si>
    <t>FINISH</t>
  </si>
  <si>
    <t>WHITE POWDER COAT (1A)</t>
  </si>
  <si>
    <t>BLACK POWDER COAT (1B)</t>
  </si>
  <si>
    <t>SILVER POWDER COAT (1E)</t>
  </si>
  <si>
    <t>SPECIAL REQUEST (SPECIFY IN NOTES)</t>
  </si>
  <si>
    <t>USER CODE</t>
  </si>
  <si>
    <t>2 2 4 4</t>
  </si>
  <si>
    <t>OVER-RIDE KEY DIFFER</t>
  </si>
  <si>
    <t>OVER-RIDE KEY MASTER</t>
  </si>
  <si>
    <t>SPECIAL KEY REQUESTS</t>
  </si>
  <si>
    <t>MOUNTING OPTION &amp;
DOOR THICKNESS</t>
  </si>
  <si>
    <t>SURFACE MOUNT 8.5mm</t>
  </si>
  <si>
    <t>GEMINI PRODUCT No.</t>
  </si>
  <si>
    <t>MOUNTING KIT No.</t>
  </si>
  <si>
    <t>SURFACE MOUNT    8mm</t>
  </si>
  <si>
    <t>SURFACE MOUNT    7mm</t>
  </si>
  <si>
    <t>SURFACE MOUNT    6mm</t>
  </si>
  <si>
    <t>SURFACE MOUNT    2mm</t>
  </si>
  <si>
    <t>PRODUCT</t>
  </si>
  <si>
    <t>PICTURE</t>
  </si>
  <si>
    <t>SELECT COLOUR</t>
  </si>
  <si>
    <t>SALES TO SPECIFY FINISH CODE</t>
  </si>
  <si>
    <t>SELECT ORIENTATION</t>
  </si>
  <si>
    <t>SELECT ORIENTATION &amp; COLOUR</t>
  </si>
  <si>
    <t>SALES TO SPECIFY FINISH CODE (1)</t>
  </si>
  <si>
    <t>SALES TO SPECIFY FINISH CODE (2)</t>
  </si>
  <si>
    <t>SALES TO SPECIFY FINISH CODE (3)</t>
  </si>
  <si>
    <t>Order/Enquiry Ref.:</t>
  </si>
  <si>
    <t>Customer:</t>
  </si>
  <si>
    <t>SELECT FROM PULL-DOWN MENU</t>
  </si>
  <si>
    <t>DEFAULT IS NO MASTER</t>
  </si>
  <si>
    <t>SELECT FROM PULL DOWN MENU</t>
  </si>
  <si>
    <t>FLUSH FIT    2mm</t>
  </si>
  <si>
    <t>FLUSH FIT    3mm</t>
  </si>
  <si>
    <t>FLUSH FIT    4mm</t>
  </si>
  <si>
    <t>FLUSH FIT    5mm</t>
  </si>
  <si>
    <t>FLUSH FIT    6mm</t>
  </si>
  <si>
    <t>FLUSH FIT    7mm</t>
  </si>
  <si>
    <t>FLUSH FIT    8mm</t>
  </si>
  <si>
    <t>FLUSH FIT    9mm</t>
  </si>
  <si>
    <t>FLUSH FIT   ≤1mm</t>
  </si>
  <si>
    <t>FLUSH FIT   10mm</t>
  </si>
  <si>
    <t>FLUSH FIT   15.5mm</t>
  </si>
  <si>
    <t>FLUSH FIT   16mm</t>
  </si>
  <si>
    <t>FLUSH FIT   17mm</t>
  </si>
  <si>
    <t>FLUSH FIT   10.5mm</t>
  </si>
  <si>
    <t>FLUSH FIT   18mm</t>
  </si>
  <si>
    <t>FLUSH FIT   19mm</t>
  </si>
  <si>
    <t>FLUSH FIT   20mm</t>
  </si>
  <si>
    <t>FLUSH FIT   20.5mm</t>
  </si>
  <si>
    <t>ADDITIONAL COMMENTS:</t>
  </si>
  <si>
    <t>IMAGE OF SELECTED PRODUCT</t>
  </si>
  <si>
    <t>SURFACE MOUNT    5mm</t>
  </si>
  <si>
    <t>SURFACE MOUNT    4mm</t>
  </si>
  <si>
    <t>SURFACE MOUNT    3mm</t>
  </si>
  <si>
    <t>SURFACE MOUNT  ≤1mm</t>
  </si>
  <si>
    <t>GEMINI DIGITAL SPECIFICATION</t>
  </si>
  <si>
    <t>3700011A</t>
  </si>
  <si>
    <t>3700021A</t>
  </si>
  <si>
    <t>3700031A</t>
  </si>
  <si>
    <t>3700011B</t>
  </si>
  <si>
    <t>3700021B</t>
  </si>
  <si>
    <t>3700031B</t>
  </si>
  <si>
    <t>3700011E</t>
  </si>
  <si>
    <t>3700021E</t>
  </si>
  <si>
    <t>3700031E</t>
  </si>
  <si>
    <t>DIGITAL (3700)</t>
  </si>
  <si>
    <t>VERTICAL (1)</t>
  </si>
  <si>
    <t>GEMINI MOUNTING KIT</t>
  </si>
  <si>
    <t>DEFAULT IS 2 KEYS PER 50 LOCKS</t>
  </si>
  <si>
    <t>OPERATING MODE</t>
  </si>
  <si>
    <t>PUBLIC mode requires a code to entered each time the lock is used</t>
  </si>
  <si>
    <r>
      <rPr>
        <b/>
        <sz val="10"/>
        <rFont val="Arial"/>
        <family val="2"/>
      </rPr>
      <t>PRIVATE</t>
    </r>
    <r>
      <rPr>
        <sz val="10"/>
        <rFont val="Arial"/>
        <family val="2"/>
      </rPr>
      <t xml:space="preserve"> - SINGLE USER - FOUR DIGIT CODE</t>
    </r>
  </si>
  <si>
    <r>
      <rPr>
        <b/>
        <sz val="10"/>
        <rFont val="Arial"/>
        <family val="2"/>
      </rPr>
      <t>PUBLIC</t>
    </r>
    <r>
      <rPr>
        <sz val="10"/>
        <rFont val="Arial"/>
        <family val="2"/>
      </rPr>
      <t xml:space="preserve"> - ENTER USER CODE TWICE TO LOCK</t>
    </r>
  </si>
  <si>
    <t>MASTER CODE</t>
  </si>
  <si>
    <t>DEFAULT MASTER CODE 11335577</t>
  </si>
  <si>
    <t>DEFAULT USER CODE 2244</t>
  </si>
  <si>
    <t>NO</t>
  </si>
  <si>
    <t>YES</t>
  </si>
  <si>
    <t>SALES TO SPECIFY FROM CHART 18X</t>
  </si>
  <si>
    <t>Date of Order:</t>
  </si>
  <si>
    <t>QTY</t>
  </si>
  <si>
    <t>FLUSH FIT   21mm</t>
  </si>
  <si>
    <t>FLUSH FIT   23mm</t>
  </si>
  <si>
    <t>FLUSH FIT   22mm</t>
  </si>
  <si>
    <t>FLUSH FIT   24mm</t>
  </si>
  <si>
    <t>FLUSH FIT   25mm</t>
  </si>
  <si>
    <t>CAM 6.5mm SQ.</t>
  </si>
  <si>
    <t>SURFACE MOUNT 9mm * (CAM EXTENSION REQ'D)</t>
  </si>
  <si>
    <t>SURFACE MOUNT 10mm * (CAM EXTENSION REQ'D)</t>
  </si>
  <si>
    <t>SURFACE MOUNT 11mm * (CAM EXTENSION REQ'D)</t>
  </si>
  <si>
    <t>SURFACE MOUNT 12mm * (CAM EXTENSION REQ'D)</t>
  </si>
  <si>
    <t>SURFACE MOUNT 13mm * (CAM EXTENSION REQ'D)</t>
  </si>
  <si>
    <t>SURFACE MOUNT 14mm * (CAM EXTENSION REQ'D)</t>
  </si>
  <si>
    <t>SURFACE MOUNT 15mm * (CAM EXTENSION REQ'D)</t>
  </si>
  <si>
    <t>SURFACE MOUNT 16mm * (CAM EXTENSION REQ'D)</t>
  </si>
  <si>
    <t>SURFACE MOUNT 17mm * (CAM EXTENSION REQ'D)</t>
  </si>
  <si>
    <t>SURFACE MOUNT 18mm * (CAM EXTENSION REQ'D)</t>
  </si>
  <si>
    <t>SURFACE MOUNT 19mm * (CAM EXTENSION REQ'D)</t>
  </si>
  <si>
    <t>SURFACE MOUNT 20mm * (CAM EXTENSION REQ'D)</t>
  </si>
  <si>
    <t>SURFACE MOUNT 21mm * (CAM EXTENSION REQ'D)</t>
  </si>
  <si>
    <t>SURFACE MOUNT 22mm * (CAM EXTENSION REQ'D)</t>
  </si>
  <si>
    <t>SURFACE MOUNT 23mm * (CAM EXTENSION REQ'D)</t>
  </si>
  <si>
    <t>SURFACE MOUNT 24mm * (CAM EXTENSION REQ'D)</t>
  </si>
  <si>
    <t>FLUSH FIT   26mm * (CAM EXTENSION REQ'D)</t>
  </si>
  <si>
    <t>FLUSH FIT   27mm * (CAM EXTENSION REQ'D)</t>
  </si>
  <si>
    <t>FLUSH FIT   28mm * (CAM EXTENSION REQ'D)</t>
  </si>
  <si>
    <t>FLUSH FIT   29mm * (CAM EXTENSION REQ'D)</t>
  </si>
  <si>
    <t>FLUSH FIT   30mm * (CAM EXTENSION REQ'D)</t>
  </si>
  <si>
    <t>Rev.5 (July.2024)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</si>
</sst>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4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 vertical="center"/>
    </xf>
    <xf numFmtId="0" fontId="0" fillId="4" borderId="18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31326</xdr:rowOff>
    </xdr:from>
    <xdr:to>
      <xdr:col>1</xdr:col>
      <xdr:colOff>1653540</xdr:colOff>
      <xdr:row>0</xdr:row>
      <xdr:rowOff>718109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1326"/>
          <a:ext cx="3110653" cy="686783"/>
        </a:xfrm>
        <a:prstGeom prst="rect">
          <a:avLst/>
        </a:prstGeom>
      </xdr:spPr>
    </xdr:pic>
    <xdr:clientData/>
  </xdr:twoCellAnchor>
  <xdr:twoCellAnchor editAs="oneCell">
    <xdr:from>
      <xdr:col>1</xdr:col>
      <xdr:colOff>2882901</xdr:colOff>
      <xdr:row>0</xdr:row>
      <xdr:rowOff>35560</xdr:rowOff>
    </xdr:from>
    <xdr:to>
      <xdr:col>2</xdr:col>
      <xdr:colOff>1739054</xdr:colOff>
      <xdr:row>0</xdr:row>
      <xdr:rowOff>637211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834" y="35560"/>
          <a:ext cx="2225887" cy="601651"/>
        </a:xfrm>
        <a:prstGeom prst="rect">
          <a:avLst/>
        </a:prstGeom>
      </xdr:spPr>
    </xdr:pic>
    <xdr:clientData/>
  </xdr:twoCellAnchor>
  <xdr:twoCellAnchor editAs="oneCell">
    <xdr:from>
      <xdr:col>1</xdr:col>
      <xdr:colOff>224246</xdr:colOff>
      <xdr:row>41</xdr:row>
      <xdr:rowOff>337457</xdr:rowOff>
    </xdr:from>
    <xdr:to>
      <xdr:col>1</xdr:col>
      <xdr:colOff>938094</xdr:colOff>
      <xdr:row>41</xdr:row>
      <xdr:rowOff>2122075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132" y="40342457"/>
          <a:ext cx="713848" cy="178461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178527</xdr:colOff>
      <xdr:row>42</xdr:row>
      <xdr:rowOff>446314</xdr:rowOff>
    </xdr:from>
    <xdr:to>
      <xdr:col>1</xdr:col>
      <xdr:colOff>864199</xdr:colOff>
      <xdr:row>42</xdr:row>
      <xdr:rowOff>2160494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413" y="42857057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213361</xdr:colOff>
      <xdr:row>43</xdr:row>
      <xdr:rowOff>533400</xdr:rowOff>
    </xdr:from>
    <xdr:to>
      <xdr:col>1</xdr:col>
      <xdr:colOff>917987</xdr:colOff>
      <xdr:row>43</xdr:row>
      <xdr:rowOff>2294965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247" y="45349886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195943</xdr:colOff>
      <xdr:row>44</xdr:row>
      <xdr:rowOff>488869</xdr:rowOff>
    </xdr:from>
    <xdr:to>
      <xdr:col>1</xdr:col>
      <xdr:colOff>885707</xdr:colOff>
      <xdr:row>44</xdr:row>
      <xdr:rowOff>2209800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9" y="47711098"/>
          <a:ext cx="689764" cy="17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29</xdr:row>
      <xdr:rowOff>76200</xdr:rowOff>
    </xdr:from>
    <xdr:to>
      <xdr:col>1</xdr:col>
      <xdr:colOff>1790700</xdr:colOff>
      <xdr:row>29</xdr:row>
      <xdr:rowOff>2362200</xdr:rowOff>
    </xdr:to>
    <xdr:pic>
      <xdr:nvPicPr>
        <xdr:cNvPr id="14" name="Picture 13" descr="3700011A.t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71725" y="13325475"/>
          <a:ext cx="9144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32</xdr:row>
      <xdr:rowOff>152400</xdr:rowOff>
    </xdr:from>
    <xdr:to>
      <xdr:col>1</xdr:col>
      <xdr:colOff>1657350</xdr:colOff>
      <xdr:row>33</xdr:row>
      <xdr:rowOff>38100</xdr:rowOff>
    </xdr:to>
    <xdr:pic>
      <xdr:nvPicPr>
        <xdr:cNvPr id="15" name="Picture 14" descr="3700011B.t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286000" y="33185100"/>
          <a:ext cx="9144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35</xdr:row>
      <xdr:rowOff>114300</xdr:rowOff>
    </xdr:from>
    <xdr:to>
      <xdr:col>1</xdr:col>
      <xdr:colOff>1828800</xdr:colOff>
      <xdr:row>36</xdr:row>
      <xdr:rowOff>0</xdr:rowOff>
    </xdr:to>
    <xdr:pic>
      <xdr:nvPicPr>
        <xdr:cNvPr id="16" name="Picture 15" descr="3700011E.t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57450" y="40347900"/>
          <a:ext cx="9144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30</xdr:row>
      <xdr:rowOff>685800</xdr:rowOff>
    </xdr:from>
    <xdr:to>
      <xdr:col>1</xdr:col>
      <xdr:colOff>2362200</xdr:colOff>
      <xdr:row>30</xdr:row>
      <xdr:rowOff>1600200</xdr:rowOff>
    </xdr:to>
    <xdr:pic>
      <xdr:nvPicPr>
        <xdr:cNvPr id="17" name="Picture 16" descr="3700021A.t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19250" y="289179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31</xdr:row>
      <xdr:rowOff>723900</xdr:rowOff>
    </xdr:from>
    <xdr:to>
      <xdr:col>1</xdr:col>
      <xdr:colOff>2419350</xdr:colOff>
      <xdr:row>31</xdr:row>
      <xdr:rowOff>1638300</xdr:rowOff>
    </xdr:to>
    <xdr:pic>
      <xdr:nvPicPr>
        <xdr:cNvPr id="18" name="Picture 17" descr="3700031A.t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76400" y="313563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33</xdr:row>
      <xdr:rowOff>723900</xdr:rowOff>
    </xdr:from>
    <xdr:to>
      <xdr:col>1</xdr:col>
      <xdr:colOff>2362200</xdr:colOff>
      <xdr:row>33</xdr:row>
      <xdr:rowOff>1638300</xdr:rowOff>
    </xdr:to>
    <xdr:pic>
      <xdr:nvPicPr>
        <xdr:cNvPr id="19" name="Picture 18" descr="3700021B.t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19250" y="361569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34</xdr:row>
      <xdr:rowOff>666750</xdr:rowOff>
    </xdr:from>
    <xdr:to>
      <xdr:col>1</xdr:col>
      <xdr:colOff>2362200</xdr:colOff>
      <xdr:row>34</xdr:row>
      <xdr:rowOff>1581150</xdr:rowOff>
    </xdr:to>
    <xdr:pic>
      <xdr:nvPicPr>
        <xdr:cNvPr id="20" name="Picture 19" descr="3700031B.t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19250" y="3850005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36</xdr:row>
      <xdr:rowOff>704850</xdr:rowOff>
    </xdr:from>
    <xdr:to>
      <xdr:col>1</xdr:col>
      <xdr:colOff>2400300</xdr:colOff>
      <xdr:row>36</xdr:row>
      <xdr:rowOff>1619250</xdr:rowOff>
    </xdr:to>
    <xdr:pic>
      <xdr:nvPicPr>
        <xdr:cNvPr id="21" name="Picture 20" descr="3700021E.t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57350" y="4333875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37</xdr:row>
      <xdr:rowOff>609600</xdr:rowOff>
    </xdr:from>
    <xdr:to>
      <xdr:col>1</xdr:col>
      <xdr:colOff>2362200</xdr:colOff>
      <xdr:row>37</xdr:row>
      <xdr:rowOff>1524000</xdr:rowOff>
    </xdr:to>
    <xdr:pic>
      <xdr:nvPicPr>
        <xdr:cNvPr id="22" name="Picture 21" descr="3700031E.t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619250" y="456438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935294</xdr:colOff>
      <xdr:row>46</xdr:row>
      <xdr:rowOff>49161</xdr:rowOff>
    </xdr:from>
    <xdr:to>
      <xdr:col>1</xdr:col>
      <xdr:colOff>1849694</xdr:colOff>
      <xdr:row>46</xdr:row>
      <xdr:rowOff>2335161</xdr:rowOff>
    </xdr:to>
    <xdr:pic>
      <xdr:nvPicPr>
        <xdr:cNvPr id="23" name="Picture 22" descr="3700011A.t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71584" y="66797903"/>
          <a:ext cx="9144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208936</xdr:colOff>
      <xdr:row>47</xdr:row>
      <xdr:rowOff>806245</xdr:rowOff>
    </xdr:from>
    <xdr:to>
      <xdr:col>1</xdr:col>
      <xdr:colOff>2494936</xdr:colOff>
      <xdr:row>47</xdr:row>
      <xdr:rowOff>1720645</xdr:rowOff>
    </xdr:to>
    <xdr:pic>
      <xdr:nvPicPr>
        <xdr:cNvPr id="27" name="Picture 26" descr="3700021A.t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745226" y="6996389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241504</xdr:colOff>
      <xdr:row>48</xdr:row>
      <xdr:rowOff>795185</xdr:rowOff>
    </xdr:from>
    <xdr:to>
      <xdr:col>1</xdr:col>
      <xdr:colOff>2527504</xdr:colOff>
      <xdr:row>48</xdr:row>
      <xdr:rowOff>1709585</xdr:rowOff>
    </xdr:to>
    <xdr:pic>
      <xdr:nvPicPr>
        <xdr:cNvPr id="28" name="Picture 27" descr="3700031A.t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77794" y="72361733"/>
          <a:ext cx="2286000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21</xdr:row>
          <xdr:rowOff>60960</xdr:rowOff>
        </xdr:from>
        <xdr:to>
          <xdr:col>1</xdr:col>
          <xdr:colOff>2750820</xdr:colOff>
          <xdr:row>21</xdr:row>
          <xdr:rowOff>2255520</xdr:rowOff>
        </xdr:to>
        <xdr:pic>
          <xdr:nvPicPr>
            <xdr:cNvPr id="1088" name="Picture 71">
              <a:extLs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15"/>
                </a:ext>
              </a:extLst>
            </xdr:cNvPicPr>
          </xdr:nvPicPr>
          <xdr:blipFill>
            <a:blip xmlns:r="http://schemas.openxmlformats.org/officeDocument/2006/relationships" r:embed="rId16"/>
            <a:srcRect l="1212" t="2434" r="8908" b="6281"/>
            <a:stretch>
              <a:fillRect/>
            </a:stretch>
          </xdr:blipFill>
          <xdr:spPr bwMode="auto">
            <a:xfrm>
              <a:off x="1684020" y="6362700"/>
              <a:ext cx="2606040" cy="21945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60"/>
  <sheetViews>
    <sheetView showGridLines="0" showRowColHeaders="0" tabSelected="1" showRuler="0" zoomScaleNormal="100" zoomScalePageLayoutView="85" workbookViewId="0">
      <selection activeCell="B27" sqref="B27:C27"/>
    </sheetView>
  </sheetViews>
  <sheetFormatPr defaultColWidth="8.85546875" defaultRowHeight="15" x14ac:dyDescent="0.25"/>
  <cols>
    <col min="1" max="1" width="22.42578125" customWidth="1"/>
    <col min="2" max="2" width="49.140625" style="1" bestFit="1" customWidth="1"/>
    <col min="3" max="3" width="32.7109375" style="1" customWidth="1"/>
    <col min="6" max="8" width="8.85546875" hidden="1" customWidth="1"/>
    <col min="9" max="9" width="17.7109375" hidden="1" customWidth="1"/>
    <col min="10" max="10" width="8.85546875" hidden="1" customWidth="1"/>
    <col min="11" max="11" width="34.28515625" hidden="1" customWidth="1"/>
    <col min="12" max="15" width="8.85546875" hidden="1" customWidth="1"/>
    <col min="16" max="16" width="27.28515625" hidden="1" customWidth="1"/>
    <col min="17" max="25" width="8.85546875" hidden="1" customWidth="1"/>
    <col min="26" max="26" width="8.85546875" customWidth="1"/>
  </cols>
  <sheetData>
    <row r="1" spans="1:19" ht="64.900000000000006" customHeight="1" x14ac:dyDescent="0.25"/>
    <row r="2" spans="1:19" ht="22.9" customHeight="1" x14ac:dyDescent="0.25">
      <c r="A2" s="21" t="s">
        <v>35</v>
      </c>
      <c r="B2" s="28"/>
    </row>
    <row r="3" spans="1:19" ht="22.9" customHeight="1" x14ac:dyDescent="0.25">
      <c r="A3" s="21" t="s">
        <v>34</v>
      </c>
      <c r="B3" s="28"/>
    </row>
    <row r="4" spans="1:19" ht="22.9" customHeight="1" x14ac:dyDescent="0.25">
      <c r="A4" s="21" t="s">
        <v>87</v>
      </c>
      <c r="B4" s="34"/>
      <c r="C4" s="29" t="s">
        <v>116</v>
      </c>
      <c r="Q4" t="str">
        <f>""</f>
        <v/>
      </c>
    </row>
    <row r="5" spans="1:19" ht="36" customHeight="1" thickBot="1" x14ac:dyDescent="0.3">
      <c r="A5" s="39" t="s">
        <v>63</v>
      </c>
      <c r="B5" s="39"/>
      <c r="C5" s="39"/>
      <c r="Q5" t="str">
        <f>B8&amp;B9</f>
        <v/>
      </c>
    </row>
    <row r="6" spans="1:19" ht="19.899999999999999" customHeight="1" thickBot="1" x14ac:dyDescent="0.3">
      <c r="A6" s="2" t="s">
        <v>0</v>
      </c>
      <c r="B6" s="3" t="s">
        <v>1</v>
      </c>
      <c r="C6" s="4" t="s">
        <v>2</v>
      </c>
      <c r="J6" t="s">
        <v>74</v>
      </c>
    </row>
    <row r="7" spans="1:19" ht="19.899999999999999" customHeight="1" thickTop="1" x14ac:dyDescent="0.25">
      <c r="A7" s="5" t="s">
        <v>3</v>
      </c>
      <c r="B7" s="33" t="s">
        <v>73</v>
      </c>
      <c r="C7" s="6"/>
      <c r="J7" t="s">
        <v>5</v>
      </c>
    </row>
    <row r="8" spans="1:19" ht="19.899999999999999" customHeight="1" x14ac:dyDescent="0.25">
      <c r="A8" s="7" t="s">
        <v>4</v>
      </c>
      <c r="B8" s="30"/>
      <c r="C8" s="25" t="s">
        <v>36</v>
      </c>
      <c r="J8" t="s">
        <v>6</v>
      </c>
      <c r="P8" t="s">
        <v>62</v>
      </c>
    </row>
    <row r="9" spans="1:19" ht="19.899999999999999" customHeight="1" x14ac:dyDescent="0.25">
      <c r="A9" s="7" t="s">
        <v>7</v>
      </c>
      <c r="B9" s="30"/>
      <c r="C9" s="25" t="s">
        <v>36</v>
      </c>
      <c r="P9" t="s">
        <v>24</v>
      </c>
      <c r="S9" t="s">
        <v>84</v>
      </c>
    </row>
    <row r="10" spans="1:19" ht="19.899999999999999" customHeight="1" x14ac:dyDescent="0.25">
      <c r="A10" s="7" t="s">
        <v>77</v>
      </c>
      <c r="B10" s="30"/>
      <c r="C10" s="25" t="s">
        <v>36</v>
      </c>
      <c r="P10" t="s">
        <v>61</v>
      </c>
      <c r="S10" t="s">
        <v>85</v>
      </c>
    </row>
    <row r="11" spans="1:19" ht="19.899999999999999" customHeight="1" x14ac:dyDescent="0.25">
      <c r="A11" s="7" t="s">
        <v>81</v>
      </c>
      <c r="B11" s="30"/>
      <c r="C11" s="8" t="s">
        <v>82</v>
      </c>
      <c r="J11" t="s">
        <v>8</v>
      </c>
      <c r="P11" t="s">
        <v>60</v>
      </c>
    </row>
    <row r="12" spans="1:19" ht="19.899999999999999" customHeight="1" x14ac:dyDescent="0.25">
      <c r="A12" s="7" t="s">
        <v>12</v>
      </c>
      <c r="B12" s="30" t="s">
        <v>13</v>
      </c>
      <c r="C12" s="8" t="s">
        <v>83</v>
      </c>
      <c r="J12" t="s">
        <v>9</v>
      </c>
      <c r="P12" t="s">
        <v>59</v>
      </c>
    </row>
    <row r="13" spans="1:19" ht="19.899999999999999" customHeight="1" x14ac:dyDescent="0.25">
      <c r="A13" s="7" t="s">
        <v>14</v>
      </c>
      <c r="B13" s="30"/>
      <c r="C13" s="8" t="s">
        <v>86</v>
      </c>
      <c r="J13" t="s">
        <v>10</v>
      </c>
      <c r="P13" t="s">
        <v>23</v>
      </c>
      <c r="S13" s="26" t="s">
        <v>79</v>
      </c>
    </row>
    <row r="14" spans="1:19" ht="19.899999999999999" customHeight="1" x14ac:dyDescent="0.25">
      <c r="A14" s="7" t="s">
        <v>15</v>
      </c>
      <c r="B14" s="30" t="s">
        <v>84</v>
      </c>
      <c r="C14" s="25" t="s">
        <v>37</v>
      </c>
      <c r="J14" t="s">
        <v>11</v>
      </c>
      <c r="P14" t="s">
        <v>22</v>
      </c>
      <c r="S14" s="26" t="s">
        <v>80</v>
      </c>
    </row>
    <row r="15" spans="1:19" ht="19.899999999999999" customHeight="1" thickBot="1" x14ac:dyDescent="0.3">
      <c r="A15" s="9" t="s">
        <v>16</v>
      </c>
      <c r="B15" s="31"/>
      <c r="C15" s="10" t="s">
        <v>76</v>
      </c>
      <c r="P15" t="s">
        <v>21</v>
      </c>
      <c r="S15" s="26"/>
    </row>
    <row r="16" spans="1:19" ht="19.899999999999999" customHeight="1" x14ac:dyDescent="0.25">
      <c r="P16" t="s">
        <v>18</v>
      </c>
    </row>
    <row r="17" spans="1:19" ht="30" customHeight="1" thickBot="1" x14ac:dyDescent="0.3">
      <c r="A17" s="38" t="s">
        <v>75</v>
      </c>
      <c r="B17" s="38"/>
      <c r="C17" s="38"/>
      <c r="P17" t="s">
        <v>95</v>
      </c>
      <c r="S17" s="26"/>
    </row>
    <row r="18" spans="1:19" ht="19.899999999999999" customHeight="1" thickBot="1" x14ac:dyDescent="0.3">
      <c r="A18" s="2" t="s">
        <v>0</v>
      </c>
      <c r="B18" s="3" t="s">
        <v>1</v>
      </c>
      <c r="C18" s="4" t="s">
        <v>2</v>
      </c>
      <c r="G18" s="27" t="s">
        <v>78</v>
      </c>
      <c r="P18" t="s">
        <v>96</v>
      </c>
    </row>
    <row r="19" spans="1:19" ht="19.899999999999999" customHeight="1" thickTop="1" x14ac:dyDescent="0.25">
      <c r="A19" s="40" t="s">
        <v>17</v>
      </c>
      <c r="B19" s="42"/>
      <c r="C19" s="44" t="s">
        <v>38</v>
      </c>
      <c r="P19" t="s">
        <v>97</v>
      </c>
    </row>
    <row r="20" spans="1:19" ht="19.899999999999999" customHeight="1" thickBot="1" x14ac:dyDescent="0.3">
      <c r="A20" s="41"/>
      <c r="B20" s="43"/>
      <c r="C20" s="45"/>
      <c r="P20" t="s">
        <v>98</v>
      </c>
    </row>
    <row r="21" spans="1:19" ht="19.899999999999999" customHeight="1" x14ac:dyDescent="0.25">
      <c r="A21" s="11"/>
      <c r="B21" s="12"/>
      <c r="C21" s="12"/>
      <c r="P21" t="s">
        <v>99</v>
      </c>
    </row>
    <row r="22" spans="1:19" ht="179.45" customHeight="1" x14ac:dyDescent="0.25">
      <c r="A22" s="11"/>
      <c r="B22" s="12"/>
      <c r="C22" s="12"/>
      <c r="J22" s="13"/>
      <c r="P22" t="s">
        <v>100</v>
      </c>
    </row>
    <row r="23" spans="1:19" ht="19.899999999999999" customHeight="1" x14ac:dyDescent="0.25">
      <c r="A23" s="11"/>
      <c r="B23" s="14" t="s">
        <v>58</v>
      </c>
      <c r="C23" s="17" t="s">
        <v>88</v>
      </c>
      <c r="J23" s="13"/>
      <c r="P23" t="s">
        <v>101</v>
      </c>
    </row>
    <row r="24" spans="1:19" ht="22.15" customHeight="1" x14ac:dyDescent="0.25">
      <c r="A24" s="22" t="s">
        <v>19</v>
      </c>
      <c r="B24" s="24" t="str">
        <f>IF(Q5="VERTICAL (0) - ANTI-CLOCKWISE TO UNLOCKWHITE POWDER COAT (1A)","3700001A",IF(Q5="VERTICAL (0) - ANTI-CLOCKWISE TO UNLOCKBLACK POWDER COAT (1B)","3700001B",IF(Q5="VERTICAL (0) - ANTI-CLOCKWISE TO UNLOCKSILVER POWDER COAT (1E)","3700001E",IF(Q5="VERTICAL (1)WHITE POWDER COAT (1A)","3700011A",IF(Q5="VERTICAL (1)BLACK POWDER COAT (1B)","3700011B",IF(Q5="VERTICAL (1)SILVER POWDER COAT (1E)","3700011E",IF(Q5="HORIZONTAL (2) - RIGHT-HANDWHITE POWDER COAT (1A)","3700021A",IF(Q5="HORIZONTAL (2) - RIGHT-HANDBLACK POWDER COAT (1B)","3700021B",IF(Q5="HORIZONTAL (2) - RIGHT-HANDSILVER POWDER COAT (1E)","3700021E",IF(Q5="HORIZONTAL (3) - LEFT-HANDWHITE POWDER COAT (1A)","3700031A",IF(Q5="HORIZONTAL (3) - LEFT-HANDBLACK POWDER COAT (1B)","3700031B",IF(Q5="HORIZONTAL (3) - LEFT-HANDSILVER POWDER COAT (1E)","3700031E",IF(Q5="VERTICAL (0) - ANTI-CLOCKWISE TO UNLOCK","SELECT COLOUR",IF(Q5="VERTICAL (1)","SELECT COLOUR",IF(Q5="HORIZONTAL (2) - RIGHT-HAND","SELECT COLOUR",IF(Q5="HORIZONTAL (3) - LEFT-HAND","SELECT COLOUR",IF(Q5="WHITE POWDER COAT (1A)","SELECT ORIENTATION",IF(Q5="BLACK POWDER COAT (1B)","SELECT ORIENTATION",IF(Q5="SILVER POWDER COAT (1E)","SELECT ORIENTATION",IF(Q5="","SELECT ORIENTATION &amp; COLOUR",IF(Q5="VERTICAL (0) - ANTI-CLOCKWISE TO UNLOCKSPECIAL REQUEST (SPECIFY IN NOTES)","SALES TO SPECIFY FINISH CODE (0)",IF(Q5="VERTICAL (1)SPECIAL REQUEST (SPECIFY IN NOTES)","SALES TO SPECIFY FINISH CODE (1)",IF(Q5="HORIZONTAL (2) - RIGHT-HANDSPECIAL REQUEST (SPECIFY IN NOTES)","SALES TO SPECIFY FINISH CODE (2)",IF(Q5="HORIZONTAL (3) - LEFT-HANDSPECIAL REQUEST (SPECIFY IN NOTES)","SALES TO SPECIFY FINISH CODE (3)",IF(Q5="SPECIAL REQUEST (SPECIFY IN NOTES)","SELECT ORIENTATION")))))))))))))))))))))))))</f>
        <v>SELECT ORIENTATION &amp; COLOUR</v>
      </c>
      <c r="C24" s="30"/>
      <c r="J24" s="13"/>
      <c r="P24" t="s">
        <v>102</v>
      </c>
    </row>
    <row r="25" spans="1:19" ht="22.15" customHeight="1" x14ac:dyDescent="0.25">
      <c r="A25" s="23" t="s">
        <v>20</v>
      </c>
      <c r="B25" s="35" t="str">
        <f>IF(B19="SURFACE MOUNT  ≤1mm","9517001",IF(B19="SURFACE MOUNT    2mm","9517001",IF(B19="SURFACE MOUNT    3mm","9517001",IF(B19="SURFACE MOUNT    4mm","9517002",IF(B19="SURFACE MOUNT    5mm","9517002",IF(B19="SURFACE MOUNT    6mm","9517002",IF(B19="SURFACE MOUNT    7mm","9517002",IF(B19="SURFACE MOUNT    8mm","9517003",IF(B19="SURFACE MOUNT 8.5mm","9517003",IF(B19="SURFACE MOUNT 9mm * (CAM EXTENSION REQ'D)","9517004 + CAM EXT.8025055 + CAM SCREW 9080720",IF(B19="SURFACE MOUNT 10mm * (CAM EXTENSION REQ'D)","9517004 + CAM EXT.8025055 + CAM SCREW 9080720",IF(B19="SURFACE MOUNT 11mm * (CAM EXTENSION REQ'D)","9517004 + CAM EXT.8025055 + CAM SCREW 9080720",IF(B19="SURFACE MOUNT 12mm * (CAM EXTENSION REQ'D)","9517005 + CAM EXT.8025055 + CAM SCREW 9080720",IF(B19="SURFACE MOUNT 13mm * (CAM EXTENSION REQ'D)","9517005 + CAM EXT.8025055 + CAM SCREW 9080720",IF(B19="SURFACE MOUNT 14mm * (CAM EXTENSION REQ'D)","9517005 + CAM EXT.8025055 + CAM SCREW 9080720",IF(B19="SURFACE MOUNT 15mm * (CAM EXTENSION REQ'D)","9517005 + CAM EXT.8025055 + CAM SCREW 9080720",IF(B19="SURFACE MOUNT 16mm * (CAM EXTENSION REQ'D)","9517005 + CAM EXT.8025055 + CAM SCREW 9080720",IF(B19="SURFACE MOUNT 17mm * (CAM EXTENSION REQ'D)","9517006 + CAM EXT.8025055 + CAM SCREW 9080720",IF(B19="SURFACE MOUNT 18mm * (CAM EXTENSION REQ'D)","9517006 + CAM EXT.8025055 + CAM SCREW 9080720",IF(B19="SURFACE MOUNT 18mm * (CAM EXTENSION REQ'D)","9517006 + CAM EXT.8025055 + CAM SCREW 9080720",IF(B19="SURFACE MOUNT 19mm * (CAM EXTENSION REQ'D)","9517006 + CAM EXT.8025055 + CAM SCREW 9080720",IF(B19="SURFACE MOUNT 20mm * (CAM EXTENSION REQ'D)","9517006 + CAM EXT.8025055 + CAM SCREW 9080720",IF(B19="SURFACE MOUNT 21mm * (CAM EXTENSION REQ'D)","9517006 + CAM EXT.8025055 + CAM SCREW 9080720",IF(B19="SURFACE MOUNT 22mm * (CAM EXTENSION REQ'D)","9517007 + CAM EXT.8025055 + CAM SCREW 9080720",IF(B19="SURFACE MOUNT 23mm * (CAM EXTENSION REQ'D)","9517007 + CAM EXT.8025055 + CAM SCREW 9080720",IF(B19="SURFACE MOUNT 24mm * (CAM EXTENSION REQ'D)","9517007 + CAM EXT.8025055 + CAM SCREW 9080720",IF(B19="FLUSH FIT   ≤1mm","9516001",IF(B19="FLUSH FIT    2mm","9516001",IF(B19="FLUSH FIT    3mm","9516001",IF(B19="FLUSH FIT    4mm","9516001",IF(B19="FLUSH FIT    5mm","9516002",IF(B19="FLUSH FIT    6mm","9516003",IF(B19="FLUSH FIT    7mm","9516003",IF(B19="FLUSH FIT    8mm","9516003",IF(B19="FLUSH FIT    9mm","9516003",IF(B19="FLUSH FIT   10mm","9516004",IF(B19="FLUSH FIT   10.5mm","9516004",IF(B19="FLUSH FIT   15.5mm","9516007",IF(B19="FLUSH FIT   16mm","9516007",IF(B19="FLUSH FIT   17mm","9516007",IF(B19="FLUSH FIT   18mm","9516007",IF(B19="FLUSH FIT   19mm","9516007",IF(B19="FLUSH FIT   20mm","9516008",IF(B19="FLUSH FIT   20.5mm","9516008",IF(B19="FLUSH FIT   21mm","9516009",IF(B19="FLUSH FIT   22mm","9516009",IF(B19="FLUSH FIT   23mm","9516009",IF(B19="FLUSH FIT   24mm","9516009",IF(B19="FLUSH FIT   25mm","9516010",IF(B19="FLUSH FIT   26mm * (CAM EXTENSION REQ'D)","9516010 + CAM EXT.8025055 + CAM SCREW 9080720",IF(B19="FLUSH FIT   27mm * (CAM EXTENSION REQ'D)","9516010 + CAM EXT.8025055 + CAM SCREW 9080720",IF(B19="FLUSH FIT   28mm * (CAM EXTENSION REQ'D)","9516010 + CAM EXT.8025055 + CAM SCREW 9080720",IF(B19="FLUSH FIT   29mm * (CAM EXTENSION REQ'D)","9516011 + CAM EXT.8025055 + CAM SCREW 9080720",IF(B19="FLUSH FIT   30mm * (CAM EXTENSION REQ'D)","9516011 + CAM EXT.8025055 + CAM SCREW 9080720",IF(B19="","SELECT MOUNTING OPTION")))))))))))))))))))))))))))))))))))))))))))))))))))))))</f>
        <v>SELECT MOUNTING OPTION</v>
      </c>
      <c r="C25" s="30"/>
      <c r="J25" s="13"/>
      <c r="P25" t="s">
        <v>103</v>
      </c>
    </row>
    <row r="26" spans="1:19" ht="22.15" customHeight="1" x14ac:dyDescent="0.25">
      <c r="A26" s="22" t="s">
        <v>94</v>
      </c>
      <c r="B26" s="32"/>
      <c r="C26" s="30"/>
      <c r="J26" s="13"/>
      <c r="P26" t="s">
        <v>104</v>
      </c>
    </row>
    <row r="27" spans="1:19" ht="63" customHeight="1" x14ac:dyDescent="0.25">
      <c r="A27" s="15" t="s">
        <v>57</v>
      </c>
      <c r="B27" s="37"/>
      <c r="C27" s="37"/>
      <c r="J27" s="13"/>
      <c r="P27" t="s">
        <v>105</v>
      </c>
    </row>
    <row r="28" spans="1:19" ht="196.15" customHeight="1" x14ac:dyDescent="0.25">
      <c r="A28" s="11"/>
      <c r="B28" s="12"/>
      <c r="C28" s="12"/>
      <c r="J28" s="16"/>
      <c r="P28" t="s">
        <v>106</v>
      </c>
    </row>
    <row r="29" spans="1:19" ht="30" customHeight="1" x14ac:dyDescent="0.25">
      <c r="A29" s="17" t="s">
        <v>25</v>
      </c>
      <c r="B29" s="17" t="s">
        <v>26</v>
      </c>
      <c r="C29" s="12"/>
      <c r="I29" s="17"/>
      <c r="J29" s="17"/>
      <c r="K29" s="17"/>
      <c r="P29" t="s">
        <v>107</v>
      </c>
    </row>
    <row r="30" spans="1:19" ht="190.15" customHeight="1" x14ac:dyDescent="0.25">
      <c r="A30" s="17" t="s">
        <v>64</v>
      </c>
      <c r="B30" s="12"/>
      <c r="C30" s="12"/>
      <c r="I30" s="17"/>
      <c r="J30" s="12"/>
      <c r="P30" t="s">
        <v>108</v>
      </c>
    </row>
    <row r="31" spans="1:19" ht="189.6" customHeight="1" x14ac:dyDescent="0.25">
      <c r="A31" s="17" t="s">
        <v>65</v>
      </c>
      <c r="B31" s="12"/>
      <c r="C31" s="12"/>
      <c r="I31" s="17"/>
      <c r="J31" s="12"/>
      <c r="P31" t="s">
        <v>109</v>
      </c>
    </row>
    <row r="32" spans="1:19" ht="190.15" customHeight="1" x14ac:dyDescent="0.25">
      <c r="A32" s="17" t="s">
        <v>66</v>
      </c>
      <c r="B32" s="12"/>
      <c r="C32" s="12"/>
      <c r="I32" s="17"/>
      <c r="J32" s="12"/>
      <c r="P32" t="s">
        <v>110</v>
      </c>
    </row>
    <row r="33" spans="1:16" ht="190.15" customHeight="1" x14ac:dyDescent="0.25">
      <c r="A33" s="17" t="s">
        <v>67</v>
      </c>
      <c r="B33" s="12"/>
      <c r="C33" s="12"/>
      <c r="I33" s="17"/>
      <c r="J33" s="12"/>
      <c r="P33" t="s">
        <v>47</v>
      </c>
    </row>
    <row r="34" spans="1:16" ht="190.15" customHeight="1" x14ac:dyDescent="0.25">
      <c r="A34" s="17" t="s">
        <v>68</v>
      </c>
      <c r="B34" s="12"/>
      <c r="C34" s="12"/>
      <c r="I34" s="17"/>
      <c r="J34" s="12"/>
      <c r="P34" t="s">
        <v>39</v>
      </c>
    </row>
    <row r="35" spans="1:16" ht="190.15" customHeight="1" x14ac:dyDescent="0.25">
      <c r="A35" s="17" t="s">
        <v>69</v>
      </c>
      <c r="B35" s="12"/>
      <c r="C35" s="12"/>
      <c r="I35" s="17"/>
      <c r="J35" s="12"/>
      <c r="P35" t="s">
        <v>40</v>
      </c>
    </row>
    <row r="36" spans="1:16" ht="190.15" customHeight="1" x14ac:dyDescent="0.25">
      <c r="A36" s="17" t="s">
        <v>70</v>
      </c>
      <c r="B36" s="12"/>
      <c r="C36" s="12"/>
      <c r="I36" s="17"/>
      <c r="J36" s="12"/>
      <c r="P36" t="s">
        <v>41</v>
      </c>
    </row>
    <row r="37" spans="1:16" ht="190.15" customHeight="1" x14ac:dyDescent="0.25">
      <c r="A37" s="17" t="s">
        <v>71</v>
      </c>
      <c r="B37" s="12"/>
      <c r="C37" s="12"/>
      <c r="I37" s="17"/>
      <c r="J37" s="12"/>
      <c r="P37" t="s">
        <v>42</v>
      </c>
    </row>
    <row r="38" spans="1:16" ht="190.15" customHeight="1" x14ac:dyDescent="0.25">
      <c r="A38" s="17" t="s">
        <v>72</v>
      </c>
      <c r="B38" s="12"/>
      <c r="C38" s="12"/>
      <c r="I38" s="17"/>
      <c r="J38" s="12"/>
      <c r="P38" t="s">
        <v>43</v>
      </c>
    </row>
    <row r="39" spans="1:16" ht="190.15" customHeight="1" x14ac:dyDescent="0.25">
      <c r="A39" s="17"/>
      <c r="B39" s="12"/>
      <c r="C39" s="12"/>
      <c r="I39" s="17"/>
      <c r="J39" s="12"/>
      <c r="P39" t="s">
        <v>44</v>
      </c>
    </row>
    <row r="40" spans="1:16" ht="190.15" customHeight="1" x14ac:dyDescent="0.25">
      <c r="A40" s="17"/>
      <c r="B40" s="12"/>
      <c r="C40" s="12"/>
      <c r="I40" s="17"/>
      <c r="J40" s="12"/>
      <c r="P40" t="s">
        <v>45</v>
      </c>
    </row>
    <row r="41" spans="1:16" ht="190.15" customHeight="1" x14ac:dyDescent="0.25">
      <c r="A41" s="17"/>
      <c r="B41" s="12"/>
      <c r="C41" s="12"/>
      <c r="I41" s="17"/>
      <c r="J41" s="12"/>
      <c r="P41" t="s">
        <v>46</v>
      </c>
    </row>
    <row r="42" spans="1:16" ht="190.15" customHeight="1" x14ac:dyDescent="0.25">
      <c r="A42" s="18" t="s">
        <v>27</v>
      </c>
      <c r="B42" s="12"/>
      <c r="C42" s="12"/>
      <c r="J42" s="13"/>
      <c r="P42" t="s">
        <v>48</v>
      </c>
    </row>
    <row r="43" spans="1:16" ht="190.15" customHeight="1" x14ac:dyDescent="0.25">
      <c r="A43" s="19" t="s">
        <v>28</v>
      </c>
      <c r="B43" s="12"/>
      <c r="C43" s="12"/>
      <c r="J43" s="13"/>
      <c r="P43" t="s">
        <v>52</v>
      </c>
    </row>
    <row r="44" spans="1:16" ht="190.15" customHeight="1" x14ac:dyDescent="0.25">
      <c r="A44" s="17" t="s">
        <v>29</v>
      </c>
      <c r="J44" s="13"/>
      <c r="P44" t="s">
        <v>49</v>
      </c>
    </row>
    <row r="45" spans="1:16" ht="190.15" customHeight="1" x14ac:dyDescent="0.25">
      <c r="A45" s="20" t="s">
        <v>30</v>
      </c>
      <c r="J45" s="13"/>
      <c r="P45" t="s">
        <v>50</v>
      </c>
    </row>
    <row r="46" spans="1:16" ht="190.15" customHeight="1" x14ac:dyDescent="0.25">
      <c r="A46" s="19"/>
      <c r="J46" s="13"/>
      <c r="P46" t="s">
        <v>51</v>
      </c>
    </row>
    <row r="47" spans="1:16" ht="190.15" customHeight="1" x14ac:dyDescent="0.25">
      <c r="A47" s="19" t="s">
        <v>31</v>
      </c>
      <c r="J47" s="13"/>
      <c r="P47" t="s">
        <v>53</v>
      </c>
    </row>
    <row r="48" spans="1:16" ht="190.15" customHeight="1" x14ac:dyDescent="0.25">
      <c r="A48" s="19" t="s">
        <v>32</v>
      </c>
      <c r="J48" s="13"/>
      <c r="P48" t="s">
        <v>54</v>
      </c>
    </row>
    <row r="49" spans="1:16" ht="190.15" customHeight="1" x14ac:dyDescent="0.25">
      <c r="A49" s="19" t="s">
        <v>33</v>
      </c>
      <c r="J49" s="13"/>
      <c r="P49" t="s">
        <v>55</v>
      </c>
    </row>
    <row r="50" spans="1:16" ht="18" customHeight="1" x14ac:dyDescent="0.25">
      <c r="J50" s="13"/>
      <c r="P50" t="s">
        <v>56</v>
      </c>
    </row>
    <row r="51" spans="1:16" x14ac:dyDescent="0.25">
      <c r="J51" s="13"/>
      <c r="P51" t="s">
        <v>89</v>
      </c>
    </row>
    <row r="52" spans="1:16" x14ac:dyDescent="0.25">
      <c r="P52" t="s">
        <v>91</v>
      </c>
    </row>
    <row r="53" spans="1:16" x14ac:dyDescent="0.25">
      <c r="P53" t="s">
        <v>90</v>
      </c>
    </row>
    <row r="54" spans="1:16" x14ac:dyDescent="0.25">
      <c r="P54" t="s">
        <v>92</v>
      </c>
    </row>
    <row r="55" spans="1:16" x14ac:dyDescent="0.25">
      <c r="P55" t="s">
        <v>93</v>
      </c>
    </row>
    <row r="56" spans="1:16" x14ac:dyDescent="0.25">
      <c r="P56" t="s">
        <v>111</v>
      </c>
    </row>
    <row r="57" spans="1:16" x14ac:dyDescent="0.25">
      <c r="P57" t="s">
        <v>112</v>
      </c>
    </row>
    <row r="58" spans="1:16" x14ac:dyDescent="0.25">
      <c r="P58" t="s">
        <v>113</v>
      </c>
    </row>
    <row r="59" spans="1:16" x14ac:dyDescent="0.25">
      <c r="P59" t="s">
        <v>114</v>
      </c>
    </row>
    <row r="60" spans="1:16" ht="30" x14ac:dyDescent="0.25">
      <c r="P60" s="36" t="s">
        <v>115</v>
      </c>
    </row>
  </sheetData>
  <sheetProtection algorithmName="SHA-512" hashValue="yaDSxjjaxhWaAsBfZKBoLN0lCAPFbP+gmebx91TFwd2rv7fWxYNvHwvUWLMdtBA1abo+McUbGYUhSw+Axf3nFA==" saltValue="lfWB6uSnDjZF38ceFxocgw==" spinCount="100000" sheet="1" selectLockedCells="1"/>
  <mergeCells count="6">
    <mergeCell ref="B27:C27"/>
    <mergeCell ref="A17:C17"/>
    <mergeCell ref="A5:C5"/>
    <mergeCell ref="A19:A20"/>
    <mergeCell ref="B19:B20"/>
    <mergeCell ref="C19:C20"/>
  </mergeCells>
  <dataValidations count="5">
    <dataValidation type="list" allowBlank="1" showErrorMessage="1" promptTitle="TEST" sqref="B8" xr:uid="{00000000-0002-0000-0000-000001000000}">
      <formula1>$J$5:$J$8</formula1>
    </dataValidation>
    <dataValidation type="list" allowBlank="1" showInputMessage="1" showErrorMessage="1" sqref="B9" xr:uid="{00000000-0002-0000-0000-000002000000}">
      <formula1>$J$10:$J$14</formula1>
    </dataValidation>
    <dataValidation type="list" allowBlank="1" showInputMessage="1" showErrorMessage="1" sqref="B10" xr:uid="{00000000-0002-0000-0000-000003000000}">
      <formula1>$S$12:$S$14</formula1>
    </dataValidation>
    <dataValidation type="list" allowBlank="1" showInputMessage="1" showErrorMessage="1" sqref="B14" xr:uid="{00000000-0002-0000-0000-000004000000}">
      <formula1>$S$9:$S$10</formula1>
    </dataValidation>
    <dataValidation type="list" allowBlank="1" showInputMessage="1" showErrorMessage="1" sqref="B19:B20" xr:uid="{00000000-0002-0000-0000-000000000000}">
      <formula1>$P$7:$P$75</formula1>
    </dataValidation>
  </dataValidations>
  <printOptions horizontalCentered="1"/>
  <pageMargins left="0" right="0" top="0.35433070866141736" bottom="0.35433070866141736" header="0.31496062992125984" footer="0.31496062992125984"/>
  <pageSetup paperSize="9" scale="94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3700</dc:title>
  <dc:subject>GEMINI DIGITAL</dc:subject>
  <dc:creator>LOWE &amp; FLETCHER LTD</dc:creator>
  <cp:lastModifiedBy>Rachael Stokes-Utting</cp:lastModifiedBy>
  <cp:lastPrinted>2018-05-09T13:29:19Z</cp:lastPrinted>
  <dcterms:created xsi:type="dcterms:W3CDTF">2017-12-19T08:27:10Z</dcterms:created>
  <dcterms:modified xsi:type="dcterms:W3CDTF">2024-07-09T14:51:06Z</dcterms:modified>
</cp:coreProperties>
</file>