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" ContentType="image/tiff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\Dropbox\LSD Website\Order Specification Forms\"/>
    </mc:Choice>
  </mc:AlternateContent>
  <xr:revisionPtr revIDLastSave="0" documentId="8_{66E2BBAE-BF97-443F-B568-2708CC8BFD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Sheet1!$A$1:$C$26</definedName>
    <definedName name="PRODUCT">INDIRECT(ADDRESS(30-1+MATCH(Sheet1!$B$24,Sheet1!$A$30:$A$61,0),2))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B24" i="1" s="1"/>
  <c r="B25" i="1"/>
  <c r="Q4" i="1" l="1"/>
</calcChain>
</file>

<file path=xl/sharedStrings.xml><?xml version="1.0" encoding="utf-8"?>
<sst xmlns="http://schemas.openxmlformats.org/spreadsheetml/2006/main" count="160" uniqueCount="131">
  <si>
    <t>FEATURE</t>
  </si>
  <si>
    <t>SPECIFICATION</t>
  </si>
  <si>
    <t>NOTES</t>
  </si>
  <si>
    <t>GEMINI PRODUCT</t>
  </si>
  <si>
    <t>ORIENTATION</t>
  </si>
  <si>
    <t>MECHANICAL (2700)</t>
  </si>
  <si>
    <t>HORIZONTAL (2) - RIGHT-HAND</t>
  </si>
  <si>
    <t>HORIZONTAL (3) - LEFT-HAND</t>
  </si>
  <si>
    <t>FINISH</t>
  </si>
  <si>
    <t>WHITE POWDER COAT (1A)</t>
  </si>
  <si>
    <t>BLACK POWDER COAT (1B)</t>
  </si>
  <si>
    <t>SILVER POWDER COAT (1E)</t>
  </si>
  <si>
    <t>SPECIAL REQUEST (SPECIFY IN NOTES)</t>
  </si>
  <si>
    <t>USER CODE</t>
  </si>
  <si>
    <t>2 2 4 4</t>
  </si>
  <si>
    <t>DEFAULT USER CODE 2 2 4 4</t>
  </si>
  <si>
    <t>OVER-RIDE KEY DIFFER</t>
  </si>
  <si>
    <t>OVER-RIDE KEY MASTER</t>
  </si>
  <si>
    <t>SPECIAL KEY REQUESTS</t>
  </si>
  <si>
    <t>VERTICAL (1) - CLOCKWISE TO UNLOCK</t>
  </si>
  <si>
    <t>GEMINI MECHANICAL SPECIFICATION</t>
  </si>
  <si>
    <t>GEMINI MECHANICAL MOUNTING KIT</t>
  </si>
  <si>
    <t>MOUNTING OPTION &amp;
DOOR THICKNESS</t>
  </si>
  <si>
    <r>
      <rPr>
        <sz val="11"/>
        <color theme="1"/>
        <rFont val="Calibri"/>
        <family val="2"/>
      </rPr>
      <t>SURFACE MOUNT  ≤</t>
    </r>
    <r>
      <rPr>
        <sz val="11"/>
        <color theme="1"/>
        <rFont val="Calibri"/>
        <family val="2"/>
        <scheme val="minor"/>
      </rPr>
      <t>1mm</t>
    </r>
  </si>
  <si>
    <t>SURFACE MOUNT 8.5mm</t>
  </si>
  <si>
    <t>VERTICAL (0) - ANTI-CLOCKWISE TO UNLOCK</t>
  </si>
  <si>
    <t>GEMINI PRODUCT No.</t>
  </si>
  <si>
    <t>MOUNTING KIT No.</t>
  </si>
  <si>
    <t>SURFACE MOUNT    8mm</t>
  </si>
  <si>
    <t>SURFACE MOUNT    7mm</t>
  </si>
  <si>
    <t>SURFACE MOUNT    6mm</t>
  </si>
  <si>
    <t>SURFACE MOUNT    2mm</t>
  </si>
  <si>
    <t>FLUSH FIT     20mm</t>
  </si>
  <si>
    <t>FLUSH FIT  20.5mm</t>
  </si>
  <si>
    <t>PRODUCT</t>
  </si>
  <si>
    <t>PICTURE</t>
  </si>
  <si>
    <t>SELECT COLOUR</t>
  </si>
  <si>
    <t>SALES TO SPECIFY FINISH CODE</t>
  </si>
  <si>
    <t>SELECT ORIENTATION</t>
  </si>
  <si>
    <t>SELECT ORIENTATION &amp; COLOUR</t>
  </si>
  <si>
    <t>SALES TO SPECIFY FINISH CODE (0)</t>
  </si>
  <si>
    <t>SALES TO SPECIFY FINISH CODE (1)</t>
  </si>
  <si>
    <t>SALES TO SPECIFY FINISH CODE (2)</t>
  </si>
  <si>
    <t>SALES TO SPECIFY FINISH CODE (3)</t>
  </si>
  <si>
    <t>Order/Enquiry Ref.:</t>
  </si>
  <si>
    <t>Customer:</t>
  </si>
  <si>
    <t>SELECT FROM PULL-DOWN MENU</t>
  </si>
  <si>
    <t>DEFAULT IS NO MASTER</t>
  </si>
  <si>
    <t>DEFAULT IS 1 KEY PER 50 LOCKS</t>
  </si>
  <si>
    <t>DEFAULT IS SALES TO SPECIFY</t>
  </si>
  <si>
    <t>SELECT FROM PULL DOWN MENU</t>
  </si>
  <si>
    <t>FLUSH FIT    2mm</t>
  </si>
  <si>
    <t>FLUSH FIT    3mm</t>
  </si>
  <si>
    <t>FLUSH FIT    4mm</t>
  </si>
  <si>
    <t>FLUSH FIT    5mm</t>
  </si>
  <si>
    <t>FLUSH FIT    6mm</t>
  </si>
  <si>
    <t>FLUSH FIT    7mm</t>
  </si>
  <si>
    <t>FLUSH FIT    8mm</t>
  </si>
  <si>
    <t>FLUSH FIT    9mm</t>
  </si>
  <si>
    <t>FLUSH FIT   ≤1mm</t>
  </si>
  <si>
    <t>FLUSH FIT   10mm</t>
  </si>
  <si>
    <t>FLUSH FIT   15.5mm</t>
  </si>
  <si>
    <t>FLUSH FIT   16mm</t>
  </si>
  <si>
    <t>FLUSH FIT   17mm</t>
  </si>
  <si>
    <t>FLUSH FIT   10.5mm</t>
  </si>
  <si>
    <t>FLUSH FIT   18mm</t>
  </si>
  <si>
    <t>FLUSH FIT   19mm</t>
  </si>
  <si>
    <t>FLUSH FIT   20mm</t>
  </si>
  <si>
    <t>FLUSH FIT   20.5mm</t>
  </si>
  <si>
    <t>ADDITIONAL COMMENTS:</t>
  </si>
  <si>
    <t>IMAGE OF SELECTED PRODUCT</t>
  </si>
  <si>
    <t>SURFACE MOUNT    5mm</t>
  </si>
  <si>
    <t>SURFACE MOUNT    4mm</t>
  </si>
  <si>
    <t>SURFACE MOUNT    3mm</t>
  </si>
  <si>
    <t>SURFACE MOUNT  ≤1mm</t>
  </si>
  <si>
    <t>NO</t>
  </si>
  <si>
    <t>YES</t>
  </si>
  <si>
    <t>FLUSH FIT   21mm</t>
  </si>
  <si>
    <t>FLUSH FIT   22mm</t>
  </si>
  <si>
    <t>FLUSH FIT   23mm</t>
  </si>
  <si>
    <t>FLUSH FIT   24mm</t>
  </si>
  <si>
    <t>FLUSH FIT   25mm</t>
  </si>
  <si>
    <t>FLUSH FIT   30mm * (CAM EXTENSION REQ'D)</t>
  </si>
  <si>
    <t>FLUSH FIT   29mm * (CAM EXTENSION REQ'D)</t>
  </si>
  <si>
    <t>FLUSH FIT   28mm * (CAM EXTENSION REQ'D)</t>
  </si>
  <si>
    <t>FLUSH FIT   27mm * (CAM EXTENSION REQ'D)</t>
  </si>
  <si>
    <t>FLUSH FIT   26mm * (CAM EXTENSION REQ'D)</t>
  </si>
  <si>
    <t>SURFACE MOUNT 9mm * (CAM EXTENSION REQ'D)</t>
  </si>
  <si>
    <t>SURFACE MOUNT 10mm * (CAM EXTENSION REQ'D)</t>
  </si>
  <si>
    <t>SURFACE MOUNT 11mm * (CAM EXTENSION REQ'D)</t>
  </si>
  <si>
    <t>SURFACE MOUNT 12mm * (CAM EXTENSION REQ'D)</t>
  </si>
  <si>
    <t>SURFACE MOUNT 13mm * (CAM EXTENSION REQ'D)</t>
  </si>
  <si>
    <t>SURFACE MOUNT 14mm * (CAM EXTENSION REQ'D)</t>
  </si>
  <si>
    <t>SURFACE MOUNT 15mm * (CAM EXTENSION REQ'D)</t>
  </si>
  <si>
    <t>SURFACE MOUNT 16mm * (CAM EXTENSION REQ'D)</t>
  </si>
  <si>
    <t>SURFACE MOUNT 17mm * (CAM EXTENSION REQ'D)</t>
  </si>
  <si>
    <t>SURFACE MOUNT 18mm * (CAM EXTENSION REQ'D)</t>
  </si>
  <si>
    <t>SURFACE MOUNT 19mm * (CAM EXTENSION REQ'D)</t>
  </si>
  <si>
    <t>SURFACE MOUNT 20mm * (CAM EXTENSION REQ'D)</t>
  </si>
  <si>
    <t>SURFACE MOUNT 21mm * (CAM EXTENSION REQ'D)</t>
  </si>
  <si>
    <t>SURFACE MOUNT 22mm * (CAM EXTENSION REQ'D)</t>
  </si>
  <si>
    <t>SURFACE MOUNT 23mm * (CAM EXTENSION REQ'D)</t>
  </si>
  <si>
    <t>SURFACE MOUNT 24mm * (CAM EXTENSION REQ'D)</t>
  </si>
  <si>
    <t>Iss.3 - Sep.2020</t>
  </si>
  <si>
    <t>MODE</t>
  </si>
  <si>
    <t>PRIVATE (V)</t>
  </si>
  <si>
    <t>PUBLIC (L)</t>
  </si>
  <si>
    <t>2700V01A</t>
  </si>
  <si>
    <t>2700V11A</t>
  </si>
  <si>
    <t>2700V21A</t>
  </si>
  <si>
    <t>2700V31A</t>
  </si>
  <si>
    <t>2700V01B</t>
  </si>
  <si>
    <t>2700V11B</t>
  </si>
  <si>
    <t>2700V21B</t>
  </si>
  <si>
    <t>2700V31B</t>
  </si>
  <si>
    <t>2700V01E</t>
  </si>
  <si>
    <t>2700V11E</t>
  </si>
  <si>
    <t>2700V21E</t>
  </si>
  <si>
    <t>2700V31E</t>
  </si>
  <si>
    <t>2700L01A</t>
  </si>
  <si>
    <t>2700L11A</t>
  </si>
  <si>
    <t>2700L21A</t>
  </si>
  <si>
    <t>2700L31A</t>
  </si>
  <si>
    <t>2700L01B</t>
  </si>
  <si>
    <t>2700L11B</t>
  </si>
  <si>
    <t>2700L21B</t>
  </si>
  <si>
    <t>2700L31B</t>
  </si>
  <si>
    <t>2700L01E</t>
  </si>
  <si>
    <t>2700L11E</t>
  </si>
  <si>
    <t>2700L21E</t>
  </si>
  <si>
    <t>2700L31E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</si>
</sst>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0" fillId="0" borderId="2" xfId="0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tiff"/><Relationship Id="rId13" Type="http://schemas.openxmlformats.org/officeDocument/2006/relationships/image" Target="../media/image13.tiff"/><Relationship Id="rId3" Type="http://schemas.openxmlformats.org/officeDocument/2006/relationships/image" Target="../media/image23.tiff"/><Relationship Id="rId7" Type="http://schemas.openxmlformats.org/officeDocument/2006/relationships/image" Target="../media/image9.tiff"/><Relationship Id="rId12" Type="http://schemas.openxmlformats.org/officeDocument/2006/relationships/image" Target="../media/image14.tiff"/><Relationship Id="rId2" Type="http://schemas.openxmlformats.org/officeDocument/2006/relationships/image" Target="../media/image22.tiff"/><Relationship Id="rId1" Type="http://schemas.openxmlformats.org/officeDocument/2006/relationships/image" Target="../media/image3.tiff"/><Relationship Id="rId6" Type="http://schemas.openxmlformats.org/officeDocument/2006/relationships/image" Target="../media/image24.tiff"/><Relationship Id="rId11" Type="http://schemas.openxmlformats.org/officeDocument/2006/relationships/image" Target="../media/image15.tiff"/><Relationship Id="rId5" Type="http://schemas.openxmlformats.org/officeDocument/2006/relationships/image" Target="../media/image7.tiff"/><Relationship Id="rId10" Type="http://schemas.openxmlformats.org/officeDocument/2006/relationships/image" Target="../media/image26.tif"/><Relationship Id="rId4" Type="http://schemas.openxmlformats.org/officeDocument/2006/relationships/image" Target="../media/image6.tiff"/><Relationship Id="rId9" Type="http://schemas.openxmlformats.org/officeDocument/2006/relationships/image" Target="../media/image25.tiff"/><Relationship Id="rId14" Type="http://schemas.openxmlformats.org/officeDocument/2006/relationships/image" Target="../media/image12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1653540</xdr:colOff>
      <xdr:row>0</xdr:row>
      <xdr:rowOff>862043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75260"/>
          <a:ext cx="3108960" cy="68678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2857501</xdr:colOff>
      <xdr:row>0</xdr:row>
      <xdr:rowOff>137160</xdr:rowOff>
    </xdr:from>
    <xdr:to>
      <xdr:col>2</xdr:col>
      <xdr:colOff>1913905</xdr:colOff>
      <xdr:row>0</xdr:row>
      <xdr:rowOff>738811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741" y="137160"/>
          <a:ext cx="2225040" cy="601651"/>
        </a:xfrm>
        <a:prstGeom prst="rect">
          <a:avLst/>
        </a:prstGeom>
      </xdr:spPr>
    </xdr:pic>
    <xdr:clientData/>
  </xdr:twoCellAnchor>
  <xdr:oneCellAnchor>
    <xdr:from>
      <xdr:col>1</xdr:col>
      <xdr:colOff>1165443</xdr:colOff>
      <xdr:row>28</xdr:row>
      <xdr:rowOff>5127811</xdr:rowOff>
    </xdr:from>
    <xdr:ext cx="914400" cy="228600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372" y="25746635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1174408</xdr:colOff>
      <xdr:row>30</xdr:row>
      <xdr:rowOff>116541</xdr:rowOff>
    </xdr:from>
    <xdr:ext cx="914400" cy="228600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337" y="26320376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230393</xdr:colOff>
      <xdr:row>31</xdr:row>
      <xdr:rowOff>751243</xdr:rowOff>
    </xdr:from>
    <xdr:ext cx="2438400" cy="97536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322" y="31491219"/>
          <a:ext cx="2438400" cy="975360"/>
        </a:xfrm>
        <a:prstGeom prst="rect">
          <a:avLst/>
        </a:prstGeom>
      </xdr:spPr>
    </xdr:pic>
    <xdr:clientData/>
  </xdr:oneCellAnchor>
  <xdr:oneCellAnchor>
    <xdr:from>
      <xdr:col>1</xdr:col>
      <xdr:colOff>129989</xdr:colOff>
      <xdr:row>32</xdr:row>
      <xdr:rowOff>725692</xdr:rowOff>
    </xdr:from>
    <xdr:ext cx="2438400" cy="975360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918" y="34164045"/>
          <a:ext cx="2438400" cy="975360"/>
        </a:xfrm>
        <a:prstGeom prst="rect">
          <a:avLst/>
        </a:prstGeom>
      </xdr:spPr>
    </xdr:pic>
    <xdr:clientData/>
  </xdr:oneCellAnchor>
  <xdr:oneCellAnchor>
    <xdr:from>
      <xdr:col>1</xdr:col>
      <xdr:colOff>968220</xdr:colOff>
      <xdr:row>32</xdr:row>
      <xdr:rowOff>2411505</xdr:rowOff>
    </xdr:from>
    <xdr:ext cx="914400" cy="2286000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149" y="35849858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34</xdr:row>
      <xdr:rowOff>0</xdr:rowOff>
    </xdr:from>
    <xdr:ext cx="914400" cy="228600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37974494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283733</xdr:colOff>
      <xdr:row>35</xdr:row>
      <xdr:rowOff>812203</xdr:rowOff>
    </xdr:from>
    <xdr:ext cx="2286000" cy="91440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62" y="41198203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260873</xdr:colOff>
      <xdr:row>36</xdr:row>
      <xdr:rowOff>728383</xdr:rowOff>
    </xdr:from>
    <xdr:ext cx="2301240" cy="9906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7"/>
        <a:stretch/>
      </xdr:blipFill>
      <xdr:spPr>
        <a:xfrm>
          <a:off x="1802802" y="43525889"/>
          <a:ext cx="2301240" cy="9906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37</xdr:row>
      <xdr:rowOff>0</xdr:rowOff>
    </xdr:from>
    <xdr:ext cx="914400" cy="22860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45209012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38</xdr:row>
      <xdr:rowOff>0</xdr:rowOff>
    </xdr:from>
    <xdr:ext cx="914400" cy="22860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47620518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283733</xdr:colOff>
      <xdr:row>39</xdr:row>
      <xdr:rowOff>743623</xdr:rowOff>
    </xdr:from>
    <xdr:ext cx="2286000" cy="9144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62" y="50775647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176860</xdr:colOff>
      <xdr:row>40</xdr:row>
      <xdr:rowOff>724991</xdr:rowOff>
    </xdr:from>
    <xdr:ext cx="2435675" cy="97427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789" y="53168520"/>
          <a:ext cx="2435675" cy="974270"/>
        </a:xfrm>
        <a:prstGeom prst="rect">
          <a:avLst/>
        </a:prstGeom>
      </xdr:spPr>
    </xdr:pic>
    <xdr:clientData/>
  </xdr:oneCellAnchor>
  <xdr:twoCellAnchor editAs="oneCell">
    <xdr:from>
      <xdr:col>1</xdr:col>
      <xdr:colOff>224246</xdr:colOff>
      <xdr:row>53</xdr:row>
      <xdr:rowOff>337457</xdr:rowOff>
    </xdr:from>
    <xdr:to>
      <xdr:col>1</xdr:col>
      <xdr:colOff>938094</xdr:colOff>
      <xdr:row>53</xdr:row>
      <xdr:rowOff>2122075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132" y="40342457"/>
          <a:ext cx="713848" cy="178461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178527</xdr:colOff>
      <xdr:row>54</xdr:row>
      <xdr:rowOff>446314</xdr:rowOff>
    </xdr:from>
    <xdr:to>
      <xdr:col>1</xdr:col>
      <xdr:colOff>864199</xdr:colOff>
      <xdr:row>54</xdr:row>
      <xdr:rowOff>2160494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413" y="42857057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213361</xdr:colOff>
      <xdr:row>55</xdr:row>
      <xdr:rowOff>533400</xdr:rowOff>
    </xdr:from>
    <xdr:to>
      <xdr:col>1</xdr:col>
      <xdr:colOff>917987</xdr:colOff>
      <xdr:row>55</xdr:row>
      <xdr:rowOff>2294965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247" y="45349886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195943</xdr:colOff>
      <xdr:row>56</xdr:row>
      <xdr:rowOff>488869</xdr:rowOff>
    </xdr:from>
    <xdr:to>
      <xdr:col>1</xdr:col>
      <xdr:colOff>885707</xdr:colOff>
      <xdr:row>56</xdr:row>
      <xdr:rowOff>2209800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9" y="47711098"/>
          <a:ext cx="689764" cy="17209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348937</xdr:colOff>
          <xdr:row>20</xdr:row>
          <xdr:rowOff>49651</xdr:rowOff>
        </xdr:from>
        <xdr:ext cx="2609420" cy="2198076"/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01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212" t="2434" r="8908" b="6281"/>
            <a:stretch>
              <a:fillRect/>
            </a:stretch>
          </xdr:blipFill>
          <xdr:spPr>
            <a:xfrm>
              <a:off x="1890866" y="6190475"/>
              <a:ext cx="2609420" cy="2198076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 editAs="oneCell">
    <xdr:from>
      <xdr:col>1</xdr:col>
      <xdr:colOff>975147</xdr:colOff>
      <xdr:row>58</xdr:row>
      <xdr:rowOff>26854</xdr:rowOff>
    </xdr:from>
    <xdr:to>
      <xdr:col>1</xdr:col>
      <xdr:colOff>1864689</xdr:colOff>
      <xdr:row>58</xdr:row>
      <xdr:rowOff>2247106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076" y="66939419"/>
          <a:ext cx="889542" cy="2220252"/>
        </a:xfrm>
        <a:prstGeom prst="rect">
          <a:avLst/>
        </a:prstGeom>
      </xdr:spPr>
    </xdr:pic>
    <xdr:clientData/>
  </xdr:twoCellAnchor>
  <xdr:twoCellAnchor editAs="oneCell">
    <xdr:from>
      <xdr:col>1</xdr:col>
      <xdr:colOff>994024</xdr:colOff>
      <xdr:row>57</xdr:row>
      <xdr:rowOff>12057</xdr:rowOff>
    </xdr:from>
    <xdr:to>
      <xdr:col>1</xdr:col>
      <xdr:colOff>1882618</xdr:colOff>
      <xdr:row>57</xdr:row>
      <xdr:rowOff>2219984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53" y="64522081"/>
          <a:ext cx="888594" cy="2207927"/>
        </a:xfrm>
        <a:prstGeom prst="rect">
          <a:avLst/>
        </a:prstGeom>
      </xdr:spPr>
    </xdr:pic>
    <xdr:clientData/>
  </xdr:twoCellAnchor>
  <xdr:twoCellAnchor editAs="oneCell">
    <xdr:from>
      <xdr:col>1</xdr:col>
      <xdr:colOff>355451</xdr:colOff>
      <xdr:row>59</xdr:row>
      <xdr:rowOff>833271</xdr:rowOff>
    </xdr:from>
    <xdr:to>
      <xdr:col>1</xdr:col>
      <xdr:colOff>2672328</xdr:colOff>
      <xdr:row>59</xdr:row>
      <xdr:rowOff>1730189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9" t="7184"/>
        <a:stretch/>
      </xdr:blipFill>
      <xdr:spPr>
        <a:xfrm>
          <a:off x="1897380" y="70157342"/>
          <a:ext cx="2316877" cy="896918"/>
        </a:xfrm>
        <a:prstGeom prst="rect">
          <a:avLst/>
        </a:prstGeom>
      </xdr:spPr>
    </xdr:pic>
    <xdr:clientData/>
  </xdr:twoCellAnchor>
  <xdr:twoCellAnchor editAs="oneCell">
    <xdr:from>
      <xdr:col>1</xdr:col>
      <xdr:colOff>332590</xdr:colOff>
      <xdr:row>60</xdr:row>
      <xdr:rowOff>848510</xdr:rowOff>
    </xdr:from>
    <xdr:to>
      <xdr:col>1</xdr:col>
      <xdr:colOff>2588526</xdr:colOff>
      <xdr:row>60</xdr:row>
      <xdr:rowOff>1757083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85" t="8884"/>
        <a:stretch/>
      </xdr:blipFill>
      <xdr:spPr>
        <a:xfrm>
          <a:off x="1874519" y="72584086"/>
          <a:ext cx="2255936" cy="908573"/>
        </a:xfrm>
        <a:prstGeom prst="rect">
          <a:avLst/>
        </a:prstGeom>
      </xdr:spPr>
    </xdr:pic>
    <xdr:clientData/>
  </xdr:twoCellAnchor>
  <xdr:oneCellAnchor>
    <xdr:from>
      <xdr:col>1</xdr:col>
      <xdr:colOff>914400</xdr:colOff>
      <xdr:row>41</xdr:row>
      <xdr:rowOff>26895</xdr:rowOff>
    </xdr:from>
    <xdr:ext cx="914400" cy="2286000"/>
    <xdr:pic>
      <xdr:nvPicPr>
        <xdr:cNvPr id="5" name="Picture 4">
          <a:extLst>
            <a:ext uri="{FF2B5EF4-FFF2-40B4-BE49-F238E27FC236}">
              <a16:creationId xmlns:a16="http://schemas.microsoft.com/office/drawing/2014/main" id="{8912BF0A-AF92-453E-8913-B2D69F4DB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329" y="54693671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923364</xdr:colOff>
      <xdr:row>42</xdr:row>
      <xdr:rowOff>17929</xdr:rowOff>
    </xdr:from>
    <xdr:ext cx="914400" cy="2286000"/>
    <xdr:pic>
      <xdr:nvPicPr>
        <xdr:cNvPr id="7" name="Picture 6">
          <a:extLst>
            <a:ext uri="{FF2B5EF4-FFF2-40B4-BE49-F238E27FC236}">
              <a16:creationId xmlns:a16="http://schemas.microsoft.com/office/drawing/2014/main" id="{FB3F4DF2-2AD3-4E4C-98F1-12B28384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3" y="57096211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206188</xdr:colOff>
      <xdr:row>43</xdr:row>
      <xdr:rowOff>681317</xdr:rowOff>
    </xdr:from>
    <xdr:ext cx="2438400" cy="975360"/>
    <xdr:pic>
      <xdr:nvPicPr>
        <xdr:cNvPr id="9" name="Picture 8">
          <a:extLst>
            <a:ext uri="{FF2B5EF4-FFF2-40B4-BE49-F238E27FC236}">
              <a16:creationId xmlns:a16="http://schemas.microsoft.com/office/drawing/2014/main" id="{D28B9C31-5B96-4D6C-B320-2A92ED49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17" y="60171105"/>
          <a:ext cx="2438400" cy="975360"/>
        </a:xfrm>
        <a:prstGeom prst="rect">
          <a:avLst/>
        </a:prstGeom>
      </xdr:spPr>
    </xdr:pic>
    <xdr:clientData/>
  </xdr:oneCellAnchor>
  <xdr:oneCellAnchor>
    <xdr:from>
      <xdr:col>1</xdr:col>
      <xdr:colOff>125505</xdr:colOff>
      <xdr:row>44</xdr:row>
      <xdr:rowOff>713591</xdr:rowOff>
    </xdr:from>
    <xdr:ext cx="2537013" cy="1014805"/>
    <xdr:pic>
      <xdr:nvPicPr>
        <xdr:cNvPr id="11" name="Picture 10">
          <a:extLst>
            <a:ext uri="{FF2B5EF4-FFF2-40B4-BE49-F238E27FC236}">
              <a16:creationId xmlns:a16="http://schemas.microsoft.com/office/drawing/2014/main" id="{22481511-26BB-48B2-AA60-7A1E727D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34" y="62614885"/>
          <a:ext cx="2537013" cy="1014805"/>
        </a:xfrm>
        <a:prstGeom prst="rect">
          <a:avLst/>
        </a:prstGeom>
      </xdr:spPr>
    </xdr:pic>
    <xdr:clientData/>
  </xdr:oneCellAnchor>
  <xdr:oneCellAnchor>
    <xdr:from>
      <xdr:col>1</xdr:col>
      <xdr:colOff>941294</xdr:colOff>
      <xdr:row>45</xdr:row>
      <xdr:rowOff>8965</xdr:rowOff>
    </xdr:from>
    <xdr:ext cx="914400" cy="2286000"/>
    <xdr:pic>
      <xdr:nvPicPr>
        <xdr:cNvPr id="12" name="Picture 11">
          <a:extLst>
            <a:ext uri="{FF2B5EF4-FFF2-40B4-BE49-F238E27FC236}">
              <a16:creationId xmlns:a16="http://schemas.microsoft.com/office/drawing/2014/main" id="{ABFEBF0E-4AD6-4E98-B565-3584EF3B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223" y="64321765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941294</xdr:colOff>
      <xdr:row>45</xdr:row>
      <xdr:rowOff>2402541</xdr:rowOff>
    </xdr:from>
    <xdr:ext cx="914400" cy="2286000"/>
    <xdr:pic>
      <xdr:nvPicPr>
        <xdr:cNvPr id="13" name="Picture 12">
          <a:extLst>
            <a:ext uri="{FF2B5EF4-FFF2-40B4-BE49-F238E27FC236}">
              <a16:creationId xmlns:a16="http://schemas.microsoft.com/office/drawing/2014/main" id="{8AF7222E-F983-4EFE-9A1D-3B17C78B8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223" y="66715341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259976</xdr:colOff>
      <xdr:row>47</xdr:row>
      <xdr:rowOff>735106</xdr:rowOff>
    </xdr:from>
    <xdr:ext cx="2286000" cy="914400"/>
    <xdr:pic>
      <xdr:nvPicPr>
        <xdr:cNvPr id="14" name="Picture 13">
          <a:extLst>
            <a:ext uri="{FF2B5EF4-FFF2-40B4-BE49-F238E27FC236}">
              <a16:creationId xmlns:a16="http://schemas.microsoft.com/office/drawing/2014/main" id="{E3609C14-00FA-4975-A7EA-9CEF7276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905" y="69870918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242048</xdr:colOff>
      <xdr:row>48</xdr:row>
      <xdr:rowOff>699248</xdr:rowOff>
    </xdr:from>
    <xdr:ext cx="2301240" cy="990600"/>
    <xdr:pic>
      <xdr:nvPicPr>
        <xdr:cNvPr id="15" name="Picture 14">
          <a:extLst>
            <a:ext uri="{FF2B5EF4-FFF2-40B4-BE49-F238E27FC236}">
              <a16:creationId xmlns:a16="http://schemas.microsoft.com/office/drawing/2014/main" id="{1C11161E-F2C7-4AC5-A351-BC4B33128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7"/>
        <a:stretch/>
      </xdr:blipFill>
      <xdr:spPr>
        <a:xfrm>
          <a:off x="1783977" y="72246566"/>
          <a:ext cx="2301240" cy="990600"/>
        </a:xfrm>
        <a:prstGeom prst="rect">
          <a:avLst/>
        </a:prstGeom>
      </xdr:spPr>
    </xdr:pic>
    <xdr:clientData/>
  </xdr:oneCellAnchor>
  <xdr:oneCellAnchor>
    <xdr:from>
      <xdr:col>1</xdr:col>
      <xdr:colOff>905436</xdr:colOff>
      <xdr:row>49</xdr:row>
      <xdr:rowOff>0</xdr:rowOff>
    </xdr:from>
    <xdr:ext cx="914400" cy="2286000"/>
    <xdr:pic>
      <xdr:nvPicPr>
        <xdr:cNvPr id="16" name="Picture 15">
          <a:extLst>
            <a:ext uri="{FF2B5EF4-FFF2-40B4-BE49-F238E27FC236}">
              <a16:creationId xmlns:a16="http://schemas.microsoft.com/office/drawing/2014/main" id="{5C289B0F-1CA5-4583-8995-6257077D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365" y="73958824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905436</xdr:colOff>
      <xdr:row>49</xdr:row>
      <xdr:rowOff>2375646</xdr:rowOff>
    </xdr:from>
    <xdr:ext cx="914400" cy="2286000"/>
    <xdr:pic>
      <xdr:nvPicPr>
        <xdr:cNvPr id="17" name="Picture 16">
          <a:extLst>
            <a:ext uri="{FF2B5EF4-FFF2-40B4-BE49-F238E27FC236}">
              <a16:creationId xmlns:a16="http://schemas.microsoft.com/office/drawing/2014/main" id="{B1B2A179-72CB-4FF7-94BC-828A7D7C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365" y="7633447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179294</xdr:colOff>
      <xdr:row>51</xdr:row>
      <xdr:rowOff>770964</xdr:rowOff>
    </xdr:from>
    <xdr:ext cx="2286000" cy="914400"/>
    <xdr:pic>
      <xdr:nvPicPr>
        <xdr:cNvPr id="19" name="Picture 18">
          <a:extLst>
            <a:ext uri="{FF2B5EF4-FFF2-40B4-BE49-F238E27FC236}">
              <a16:creationId xmlns:a16="http://schemas.microsoft.com/office/drawing/2014/main" id="{E98C0FC0-AAA1-40FE-8CEE-89D3BBB34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223" y="79552799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17930</xdr:colOff>
      <xdr:row>52</xdr:row>
      <xdr:rowOff>663388</xdr:rowOff>
    </xdr:from>
    <xdr:ext cx="2435675" cy="974270"/>
    <xdr:pic>
      <xdr:nvPicPr>
        <xdr:cNvPr id="20" name="Picture 19">
          <a:extLst>
            <a:ext uri="{FF2B5EF4-FFF2-40B4-BE49-F238E27FC236}">
              <a16:creationId xmlns:a16="http://schemas.microsoft.com/office/drawing/2014/main" id="{BF9E5A4F-AEB0-4D93-BF2C-2D7D04DB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859" y="81856729"/>
          <a:ext cx="2435675" cy="97427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14400" cy="22860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8288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914400" cy="22860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59080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286000" cy="9144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499872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286000" cy="91440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740664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914400" cy="228600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981456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914400" cy="228600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222248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2286000" cy="9144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463040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286000" cy="91440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703832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914400" cy="22860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944624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914400" cy="22860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185416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286000" cy="9144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426208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2286000" cy="9144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6670000"/>
          <a:ext cx="228600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224246</xdr:colOff>
      <xdr:row>14</xdr:row>
      <xdr:rowOff>337457</xdr:rowOff>
    </xdr:from>
    <xdr:to>
      <xdr:col>1</xdr:col>
      <xdr:colOff>938094</xdr:colOff>
      <xdr:row>14</xdr:row>
      <xdr:rowOff>338995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486" y="40388177"/>
          <a:ext cx="713848" cy="178461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178527</xdr:colOff>
      <xdr:row>15</xdr:row>
      <xdr:rowOff>446314</xdr:rowOff>
    </xdr:from>
    <xdr:to>
      <xdr:col>1</xdr:col>
      <xdr:colOff>864199</xdr:colOff>
      <xdr:row>15</xdr:row>
      <xdr:rowOff>446634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7" y="42904954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213361</xdr:colOff>
      <xdr:row>16</xdr:row>
      <xdr:rowOff>533400</xdr:rowOff>
    </xdr:from>
    <xdr:to>
      <xdr:col>1</xdr:col>
      <xdr:colOff>917987</xdr:colOff>
      <xdr:row>16</xdr:row>
      <xdr:rowOff>534745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399960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195943</xdr:colOff>
      <xdr:row>17</xdr:row>
      <xdr:rowOff>488869</xdr:rowOff>
    </xdr:from>
    <xdr:to>
      <xdr:col>1</xdr:col>
      <xdr:colOff>885707</xdr:colOff>
      <xdr:row>17</xdr:row>
      <xdr:rowOff>490058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83" y="47763349"/>
          <a:ext cx="689764" cy="17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17</xdr:row>
      <xdr:rowOff>419100</xdr:rowOff>
    </xdr:from>
    <xdr:to>
      <xdr:col>1</xdr:col>
      <xdr:colOff>986944</xdr:colOff>
      <xdr:row>17</xdr:row>
      <xdr:rowOff>2140031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760" y="36720780"/>
          <a:ext cx="689764" cy="17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</xdr:colOff>
      <xdr:row>16</xdr:row>
      <xdr:rowOff>304800</xdr:rowOff>
    </xdr:from>
    <xdr:to>
      <xdr:col>1</xdr:col>
      <xdr:colOff>994186</xdr:colOff>
      <xdr:row>16</xdr:row>
      <xdr:rowOff>2066365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34198560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15</xdr:row>
      <xdr:rowOff>312420</xdr:rowOff>
    </xdr:from>
    <xdr:to>
      <xdr:col>1</xdr:col>
      <xdr:colOff>944752</xdr:colOff>
      <xdr:row>15</xdr:row>
      <xdr:rowOff>2026600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31798260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</xdr:colOff>
      <xdr:row>14</xdr:row>
      <xdr:rowOff>312420</xdr:rowOff>
    </xdr:from>
    <xdr:to>
      <xdr:col>1</xdr:col>
      <xdr:colOff>1033888</xdr:colOff>
      <xdr:row>14</xdr:row>
      <xdr:rowOff>2097038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29390340"/>
          <a:ext cx="713848" cy="1784618"/>
        </a:xfrm>
        <a:prstGeom prst="rect">
          <a:avLst/>
        </a:prstGeom>
      </xdr:spPr>
    </xdr:pic>
    <xdr:clientData/>
  </xdr:twoCellAnchor>
  <xdr:oneCellAnchor>
    <xdr:from>
      <xdr:col>1</xdr:col>
      <xdr:colOff>693420</xdr:colOff>
      <xdr:row>13</xdr:row>
      <xdr:rowOff>0</xdr:rowOff>
    </xdr:from>
    <xdr:ext cx="914400" cy="2286000"/>
    <xdr:pic>
      <xdr:nvPicPr>
        <xdr:cNvPr id="3" name="Picture 2">
          <a:extLst>
            <a:ext uri="{FF2B5EF4-FFF2-40B4-BE49-F238E27FC236}">
              <a16:creationId xmlns:a16="http://schemas.microsoft.com/office/drawing/2014/main" id="{41BC219A-3F2E-4988-8656-76834E13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9176980"/>
          <a:ext cx="914400" cy="228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3"/>
  <sheetViews>
    <sheetView showGridLines="0" tabSelected="1" showRuler="0" zoomScale="85" zoomScaleNormal="85" zoomScalePageLayoutView="85" workbookViewId="0">
      <selection activeCell="B10" sqref="B10"/>
    </sheetView>
  </sheetViews>
  <sheetFormatPr defaultColWidth="8.88671875" defaultRowHeight="14.4" x14ac:dyDescent="0.3"/>
  <cols>
    <col min="1" max="1" width="22.44140625" customWidth="1"/>
    <col min="2" max="2" width="46.33203125" style="4" customWidth="1"/>
    <col min="3" max="3" width="32.6640625" style="4" customWidth="1"/>
    <col min="5" max="8" width="8.88671875" hidden="1" customWidth="1"/>
    <col min="9" max="9" width="17.6640625" hidden="1" customWidth="1"/>
    <col min="10" max="10" width="8.88671875" hidden="1" customWidth="1"/>
    <col min="11" max="11" width="34.33203125" hidden="1" customWidth="1"/>
    <col min="12" max="15" width="8.88671875" hidden="1" customWidth="1"/>
    <col min="16" max="16" width="27.33203125" hidden="1" customWidth="1"/>
    <col min="17" max="20" width="8.88671875" hidden="1" customWidth="1"/>
    <col min="21" max="26" width="8.88671875" customWidth="1"/>
  </cols>
  <sheetData>
    <row r="1" spans="1:17" ht="82.2" customHeight="1" x14ac:dyDescent="0.3"/>
    <row r="2" spans="1:17" ht="25.2" customHeight="1" x14ac:dyDescent="0.3">
      <c r="A2" s="29" t="s">
        <v>45</v>
      </c>
      <c r="B2" s="30"/>
      <c r="J2" t="s">
        <v>105</v>
      </c>
      <c r="P2" t="s">
        <v>74</v>
      </c>
    </row>
    <row r="3" spans="1:17" ht="25.2" customHeight="1" x14ac:dyDescent="0.3">
      <c r="A3" s="29" t="s">
        <v>44</v>
      </c>
      <c r="B3" s="30"/>
      <c r="C3" s="32" t="s">
        <v>103</v>
      </c>
      <c r="J3" t="s">
        <v>106</v>
      </c>
      <c r="P3" t="s">
        <v>31</v>
      </c>
    </row>
    <row r="4" spans="1:17" ht="13.2" customHeight="1" x14ac:dyDescent="0.3">
      <c r="P4" t="s">
        <v>73</v>
      </c>
      <c r="Q4" t="str">
        <f>""</f>
        <v/>
      </c>
    </row>
    <row r="5" spans="1:17" ht="30" customHeight="1" thickBot="1" x14ac:dyDescent="0.35">
      <c r="A5" s="34" t="s">
        <v>20</v>
      </c>
      <c r="B5" s="34"/>
      <c r="C5" s="34"/>
      <c r="J5" t="s">
        <v>25</v>
      </c>
      <c r="P5" t="s">
        <v>72</v>
      </c>
      <c r="Q5" t="str">
        <f>B8&amp;B9&amp;B10</f>
        <v>PUBLIC (L)BLACK POWDER COAT (1B)</v>
      </c>
    </row>
    <row r="6" spans="1:17" ht="19.95" customHeight="1" thickBot="1" x14ac:dyDescent="0.35">
      <c r="A6" s="5" t="s">
        <v>0</v>
      </c>
      <c r="B6" s="6" t="s">
        <v>1</v>
      </c>
      <c r="C6" s="7" t="s">
        <v>2</v>
      </c>
      <c r="J6" t="s">
        <v>19</v>
      </c>
      <c r="P6" t="s">
        <v>71</v>
      </c>
    </row>
    <row r="7" spans="1:17" ht="19.95" customHeight="1" thickTop="1" x14ac:dyDescent="0.3">
      <c r="A7" s="8" t="s">
        <v>3</v>
      </c>
      <c r="B7" s="9" t="s">
        <v>5</v>
      </c>
      <c r="C7" s="10"/>
      <c r="J7" t="s">
        <v>6</v>
      </c>
      <c r="P7" t="s">
        <v>30</v>
      </c>
    </row>
    <row r="8" spans="1:17" ht="19.95" customHeight="1" x14ac:dyDescent="0.3">
      <c r="A8" s="8" t="s">
        <v>104</v>
      </c>
      <c r="B8" s="9" t="s">
        <v>106</v>
      </c>
      <c r="C8" s="10" t="s">
        <v>46</v>
      </c>
      <c r="J8" t="s">
        <v>7</v>
      </c>
    </row>
    <row r="9" spans="1:17" ht="19.95" customHeight="1" x14ac:dyDescent="0.3">
      <c r="A9" s="11" t="s">
        <v>4</v>
      </c>
      <c r="B9" s="1"/>
      <c r="C9" s="12" t="s">
        <v>46</v>
      </c>
      <c r="P9" t="s">
        <v>29</v>
      </c>
    </row>
    <row r="10" spans="1:17" ht="19.95" customHeight="1" x14ac:dyDescent="0.3">
      <c r="A10" s="11" t="s">
        <v>8</v>
      </c>
      <c r="B10" s="1" t="s">
        <v>10</v>
      </c>
      <c r="C10" s="12" t="s">
        <v>46</v>
      </c>
      <c r="P10" t="s">
        <v>28</v>
      </c>
    </row>
    <row r="11" spans="1:17" ht="19.95" customHeight="1" x14ac:dyDescent="0.3">
      <c r="A11" s="11" t="s">
        <v>13</v>
      </c>
      <c r="B11" s="2" t="s">
        <v>14</v>
      </c>
      <c r="C11" s="12" t="s">
        <v>15</v>
      </c>
      <c r="J11" t="s">
        <v>9</v>
      </c>
      <c r="P11" t="s">
        <v>24</v>
      </c>
    </row>
    <row r="12" spans="1:17" ht="19.95" customHeight="1" x14ac:dyDescent="0.3">
      <c r="A12" s="11" t="s">
        <v>16</v>
      </c>
      <c r="B12" s="2"/>
      <c r="C12" s="12" t="s">
        <v>49</v>
      </c>
      <c r="J12" t="s">
        <v>10</v>
      </c>
      <c r="P12" t="s">
        <v>87</v>
      </c>
    </row>
    <row r="13" spans="1:17" ht="19.95" customHeight="1" x14ac:dyDescent="0.3">
      <c r="A13" s="11" t="s">
        <v>17</v>
      </c>
      <c r="B13" s="2" t="s">
        <v>75</v>
      </c>
      <c r="C13" s="12" t="s">
        <v>47</v>
      </c>
      <c r="J13" t="s">
        <v>11</v>
      </c>
      <c r="P13" t="s">
        <v>88</v>
      </c>
    </row>
    <row r="14" spans="1:17" ht="19.95" customHeight="1" thickBot="1" x14ac:dyDescent="0.35">
      <c r="A14" s="13" t="s">
        <v>18</v>
      </c>
      <c r="B14" s="3"/>
      <c r="C14" s="14" t="s">
        <v>48</v>
      </c>
      <c r="J14" t="s">
        <v>12</v>
      </c>
      <c r="P14" t="s">
        <v>89</v>
      </c>
    </row>
    <row r="15" spans="1:17" ht="19.95" customHeight="1" x14ac:dyDescent="0.3">
      <c r="P15" t="s">
        <v>90</v>
      </c>
    </row>
    <row r="16" spans="1:17" ht="30" customHeight="1" thickBot="1" x14ac:dyDescent="0.35">
      <c r="A16" s="34" t="s">
        <v>21</v>
      </c>
      <c r="B16" s="34"/>
      <c r="C16" s="34"/>
      <c r="P16" t="s">
        <v>91</v>
      </c>
    </row>
    <row r="17" spans="1:16" ht="19.95" customHeight="1" thickBot="1" x14ac:dyDescent="0.35">
      <c r="A17" s="5" t="s">
        <v>0</v>
      </c>
      <c r="B17" s="6" t="s">
        <v>1</v>
      </c>
      <c r="C17" s="7" t="s">
        <v>2</v>
      </c>
      <c r="J17" t="s">
        <v>75</v>
      </c>
      <c r="P17" t="s">
        <v>92</v>
      </c>
    </row>
    <row r="18" spans="1:16" ht="19.95" customHeight="1" thickTop="1" x14ac:dyDescent="0.3">
      <c r="A18" s="35" t="s">
        <v>22</v>
      </c>
      <c r="B18" s="37"/>
      <c r="C18" s="39" t="s">
        <v>50</v>
      </c>
      <c r="J18" t="s">
        <v>76</v>
      </c>
      <c r="P18" t="s">
        <v>93</v>
      </c>
    </row>
    <row r="19" spans="1:16" ht="19.95" customHeight="1" thickBot="1" x14ac:dyDescent="0.35">
      <c r="A19" s="36"/>
      <c r="B19" s="38"/>
      <c r="C19" s="40"/>
      <c r="P19" t="s">
        <v>94</v>
      </c>
    </row>
    <row r="20" spans="1:16" ht="19.95" customHeight="1" x14ac:dyDescent="0.3">
      <c r="A20" s="15"/>
      <c r="B20" s="16"/>
      <c r="C20" s="16"/>
      <c r="P20" t="s">
        <v>95</v>
      </c>
    </row>
    <row r="21" spans="1:16" ht="179.4" customHeight="1" x14ac:dyDescent="0.3">
      <c r="A21" s="15"/>
      <c r="B21" s="16"/>
      <c r="C21" s="16"/>
      <c r="J21" s="17" t="s">
        <v>23</v>
      </c>
      <c r="P21" t="s">
        <v>96</v>
      </c>
    </row>
    <row r="22" spans="1:16" ht="19.95" customHeight="1" x14ac:dyDescent="0.3">
      <c r="A22" s="15"/>
      <c r="B22" s="18" t="s">
        <v>70</v>
      </c>
      <c r="C22" s="16"/>
      <c r="J22" s="17" t="s">
        <v>31</v>
      </c>
      <c r="P22" t="s">
        <v>97</v>
      </c>
    </row>
    <row r="23" spans="1:16" ht="19.95" customHeight="1" x14ac:dyDescent="0.3">
      <c r="A23" s="15"/>
      <c r="B23" s="16"/>
      <c r="C23" s="16"/>
      <c r="J23" s="17" t="s">
        <v>30</v>
      </c>
      <c r="P23" t="s">
        <v>98</v>
      </c>
    </row>
    <row r="24" spans="1:16" ht="19.95" customHeight="1" x14ac:dyDescent="0.3">
      <c r="A24" s="19" t="s">
        <v>26</v>
      </c>
      <c r="B24" s="20" t="b">
        <f>IF(Q5="PRIVATE (V)VERTICAL (0) - ANTI-CLOCKWISE TO UNLOCKWHITE POWDER COAT (1A)","2700V01A",IF(Q5="PRIVATE (V)VERTICAL (0) - ANTI-CLOCKWISE TO UNLOCKBLACK POWDER COAT (1B)","2700V01B",IF(Q5="PRIVATE (V)VERTICAL (0) - ANTI-CLOCKWISE TO UNLOCKSILVER POWDER COAT (1E)","2700V01E",IF(Q5="PRIVATE (V)VERTICAL (1) - CLOCKWISE TO UNLOCKWHITE POWDER COAT (1A)","2700V11A",IF(Q5="PRIVATE (V)VERTICAL (1) - CLOCKWISE TO UNLOCKBLACK POWDER COAT (1B)","2700V11B",IF(Q5="PRIVATE (V)VERTICAL (1) - CLOCKWISE TO UNLOCKSILVER POWDER COAT (1E)","2700V11E",IF(Q5="PRIVATE (V)HORIZONTAL (2) - RIGHT-HANDWHITE POWDER COAT (1A)","2700V21A",IF(Q5="PRIVATE (V)HORIZONTAL (2) - RIGHT-HANDBLACK POWDER COAT (1B)","2700V21B",IF(Q5="PRIVATE (V)HORIZONTAL (2) - RIGHT-HANDSILVER POWDER COAT (1E)","2700V21E",IF(Q5="PRIVATE (V)HORIZONTAL (3) - LEFT-HANDWHITE POWDER COAT (1A)","2700V31A",IF(Q5="PRIVATE (V)HORIZONTAL (3) - LEFT-HANDBLACK POWDER COAT (1B)","2700V31B",IF(Q5="PRIVATE (V)HORIZONTAL (3) - LEFT-HANDSILVER POWDER COAT (1E)","2700V31E",IF(Q5="VERTICAL (1) - CLOCKWISE TO UNLOCK","SELECT MODE &amp; COLOUR",IF(Q5="HORIZONTAL (2) - RIGHT-HAND","SELECT MODE &amp; COLOUR",IF(Q5="HORIZONTAL (3) - LEFT-HAND","SELECT MODE &amp; COLOUR",IF(Q5="WHITE POWDER COAT (1A)","SELECT MODE &amp; ORIENTATION",IF(Q5="BLACK POWDER COAT (1B)","SELECT MODE &amp; ORIENTATION",IF(Q5="SILVER POWDER COAT (1E)","SELECT MODE &amp; ORIENTATION",IF(Q5="","SELECT MODE, ORIENTATION &amp; COLOUR",IF(Q5="PRIVATE (V)VERTICAL (0) - ANTI-CLOCKWISE TO UNLOCKSPECIAL REQUEST (SPECIFY IN NOTES)","SALES TO SPECIFY FINISH CODE (0)",IF(Q5="VERTICAL (1) - CLOCKWISE TO UNLOCKSPECIAL REQUEST (SPECIFY IN NOTES)","SELECT MODE",IF(Q5="HORIZONTAL (2) - RIGHT-HANDSPECIAL REQUEST (SPECIFY IN NOTES)","SELECT MODE",IF(Q5="HORIZONTAL (3) - LEFT-HANDSPECIAL REQUEST (SPECIFY IN NOTES)","SELECT MODE",IF(Q5="SPECIAL REQUEST (SPECIFY IN NOTES)","SELECT MODE &amp; ORIENTATION",IF(Q5="PRIVATE (V)","SELECT ORIENTATION &amp; FINISH",IF(Q5="PUBLIC (L)VERTICAL (0) - ANTI-CLOCKWISE TO UNLOCKWHITE POWDER COAT (1A)","2700L01A",IF(Q5="PUBLIC (L)VERTICAL (0) - ANTI-CLOCKWISE TO UNLOCKBLACK POWDER COAT (1B)","2700L01B",IF(Q5="PUBLIC (L)VERTICAL (0) - ANTI-CLOCKWISE TO UNLOCKSILVER POWDER COAT (1E)","2700L01E",IF(Q5="PUBLIC (L)VERTICAL (1) - CLOCKWISE TO UNLOCKWHITE POWDER COAT (1A)","2700L11A",IF(Q5="PUBLIC (L)VERTICAL (1) - CLOCKWISE TO UNLOCKBLACK POWDER COAT (1B)","2700L11B",IF(Q5="PUBLIC (L)VERTICAL (1) - CLOCKWISE TO UNLOCKSILVER POWDER COAT (1E)","2700L11E",IF(Q5="PUBLIC (L)HORIZONTAL (2) - RIGHT-HANDWHITE POWDER COAT (1A)","2700L21A",IF(Q5="PUBLIC (L)HORIZONTAL (2) - RIGHT-HANDBLACK POWDER COAT (1B)","2700L21B",IF(Q5="PUBLIC (L)HORIZONTAL (2) - RIGHT-HANDSILVER POWDER COAT (1E)","2700L21E",IF(Q5="PUBLIC (L)HORIZONTAL (3) - LEFT-HANDWHITE POWDER COAT (1A)","2700L31A",IF(Q5="PUBLIC (L)HORIZONTAL (3) - LEFT-HANDBLACK POWDER COAT (1B)","2700L31B",IF(Q5="PUBLIC (L)HORIZONTAL (3) - LEFT-HANDSILVER POWDER COAT (1E)","2700L31E",IF(Q5="PRIVATE (V)VERTICAL (0) - ANTI-CLOCKWISE TO UNLOCK","SELECT COLOUR",IF(Q5="PRIVATE (V)VERTICAL (1) - CLOCKWISE TO UNLOCK","SELECT COLOUR",IF(Q5="PRIVATE (V)HORIZONTAL (2) - RIGHT-HAND","SELECT COLOUR",IF(Q5="PRIVATE (V)HORIZONTAL (3) - LEFT-HAND","SELECT COLOUR",IF(Q5="PRIVATE (V)WHITE POWDER COAT (1A)","SELECT ORIENTATION",IF(Q5="PRIVATE (V)BLACK POWDER COAT (1B)","SELECT ORIENTATION",IF(Q5="PRIVATE (V)SILVER POWDER COAT (1E)","SELECT ORIENTATION",IF(Q5="PRIVATE (V)SPECIAL REQUEST (SPECIFY IN NOTES)","SELECT ORIENTATION",IF(Q5="VERTICAL (0) - ANTI-CLOCKWISE TO UNLOCKWHITE POWDER COAT (1A)","SELECT MODE",IF(Q5="VERTICAL (0) - ANTI-CLOCKWISE TO UNLOCKBLACK POWDER COAT (1B)","SELECT MODE",IF(Q5="VERTICAL (0) - ANTI-CLOCKWISE TO UNLOCKSILVER POWDER COAT (1E)","SELECT MODE",IF(Q5="VERTICAL (0) - ANTI-CLOCKWISE TO UNLOCKSPECIAL REQUEST (SPECIFY IN NOTES)","SELECT MODE",IF(Q5="VERTICAL (1) - CLOCKWISE TO UNLOCKWHITE POWDER COAT (1A)","SELECT MODE",IF(Q5="VERTICAL (1) - CLOCKWISE TO UNLOCKBLACK POWDER COAT (1B)","SELECT MODE",IF(Q5="VERTICAL (1) - CLOCKWISE TO UNLOCKSILVER POWDER COAT (1E)","SELECT MODE",IF(Q5="VERTICAL (1) - CLOCKWISE TO UNLOCKSPECIAL REQUEST (SPECIFY IN NOTES)","SELECT MODE",IF(Q5="HORIZONTAL (2) - RIGHT-HANDWHITE POWDER COAT (1A)","SELECT MODE",IF(Q5="HORIZONTAL (2) - RIGHT-HANDBLACK POWDER COAT (1B)","SELECT MODE",IF(Q5="HORIZONTAL (2) - RIGHT-HANDSILVER POWDER COAT (1E)","SELECT MODE",IF(Q5="HORIZONTAL (3) - LEFT-HANDWHITE POWDER COAT (1A)","SELECT MODE",IF(Q5="HORIZONTAL (3) - LEFT-HANDBLACK POWDER COAT (1B)","SELECT MODE",IF(Q5="HORIZONTAL (3) - LEFT-HANDSILVER POWDER COAT (1E)","SELECT MODE",IF(Q5="PUBLIC (L)","SELECT ORIENTATION &amp; FINISH",IF(Q5="PUBLIC (L)VERTICAL (0) - ANTI-CLOCKWISE TO UNLOCK","SELECT COLOUR",IF(Q5="PUBLIC (L)VERTICAL (1) - CLOCKWISE TO UNLOCK","SELECT COLOUR",IF(Q5="PUBLIC (L)HORIZONTAL (2) - RIGHT-HAND","SELECT COLOUR",IF(Q5="PUBLIC (L)HORIZONTAL (3) - LEFT-HAND","SELECT COLOUR",IF(Q5="PUBLIC (L)WHITE POWDER COAT (1A)","SELECT ORIENTATION")))))))))))))))))))))))))))))))))))))))))))))))))))))))))))))))))</f>
        <v>0</v>
      </c>
      <c r="C24" s="16"/>
      <c r="J24" s="17"/>
      <c r="P24" t="s">
        <v>99</v>
      </c>
    </row>
    <row r="25" spans="1:16" ht="19.95" customHeight="1" x14ac:dyDescent="0.3">
      <c r="A25" s="21" t="s">
        <v>27</v>
      </c>
      <c r="B25" s="22" t="str">
        <f>IF(B18="SURFACE MOUNT  ≤1mm","9517001",IF(B18="SURFACE MOUNT    2mm","9517001",IF(B18="SURFACE MOUNT    3mm","9517001",IF(B18="SURFACE MOUNT    4mm","9517002",IF(B18="SURFACE MOUNT    5mm","9517002",IF(B18="SURFACE MOUNT    6mm","9517002",IF(B18="SURFACE MOUNT    7mm","9517002",IF(B18="SURFACE MOUNT    8mm","9517003",IF(B18="SURFACE MOUNT 8.5mm","9517003",IF(B18="SURFACE MOUNT 9mm * (CAM EXTENSION REQ'D)","9517004 + CAM EXT.8025056 + CAM SCREW 9080720",IF(B18="SURFACE MOUNT 10mm * (CAM EXTENSION REQ'D)","9517004 + CAM EXT.8025056 + CAM SCREW 9080720",IF(B18="SURFACE MOUNT 11mm * (CAM EXTENSION REQ'D)","9517004 + CAM EXT.8025056 + CAM SCREW 9080720",IF(B18="SURFACE MOUNT 12mm * (CAM EXTENSION REQ'D)","9517005 + CAM EXT.8025056 + CAM SCREW 9080720",IF(B18="SURFACE MOUNT 13mm * (CAM EXTENSION REQ'D)","9517005 + CAM EXT.8025056 + CAM SCREW 9080720",IF(B18="SURFACE MOUNT 14mm * (CAM EXTENSION REQ'D)","9517005 + CAM EXT.8025056 + CAM SCREW 9080720",IF(B18="SURFACE MOUNT 15mm * (CAM EXTENSION REQ'D)","9517005 + CAM EXT.8025056 + CAM SCREW 9080720",IF(B18="SURFACE MOUNT 16mm * (CAM EXTENSION REQ'D)","9517005 + CAM EXT.8025056 + CAM SCREW 9080720",IF(B18="SURFACE MOUNT 17mm * (CAM EXTENSION REQ'D)","9517006 + CAM EXT.8025056 + CAM SCREW 9080720",IF(B18="SURFACE MOUNT 18mm * (CAM EXTENSION REQ'D)","9517006 + CAM EXT.8025056 + CAM SCREW 9080720",IF(B18="SURFACE MOUNT 18mm * (CAM EXTENSION REQ'D)","9517006 + CAM EXT.8025056 + CAM SCREW 9080720",IF(B18="SURFACE MOUNT 19mm * (CAM EXTENSION REQ'D)","9517006 + CAM EXT.8025056 + CAM SCREW 9080720",IF(B18="SURFACE MOUNT 20mm * (CAM EXTENSION REQ'D)","9517006 + CAM EXT.8025056 + CAM SCREW 9080720",IF(B18="SURFACE MOUNT 21mm * (CAM EXTENSION REQ'D)","9517006 + CAM EXT.8025056 + CAM SCREW 9080720",IF(B18="SURFACE MOUNT 22mm * (CAM EXTENSION REQ'D)","9517007 + CAM EXT.8025056 + CAM SCREW 9080720",IF(B18="SURFACE MOUNT 23mm * (CAM EXTENSION REQ'D)","9517007 + CAM EXT.8025056 + CAM SCREW 9080720",IF(B18="SURFACE MOUNT 24mm * (CAM EXTENSION REQ'D)","9517007 + CAM EXT.8025056 + CAM SCREW 9080720",IF(B18="FLUSH FIT   ≤1mm","9516001",IF(B18="FLUSH FIT    2mm","9516001",IF(B18="FLUSH FIT    3mm","9516001",IF(B18="FLUSH FIT    4mm","9516001",IF(B18="FLUSH FIT    5mm","9516002",IF(B18="FLUSH FIT    6mm","9516003",IF(B18="FLUSH FIT    7mm","9516003",IF(B18="FLUSH FIT    8mm","9516003",IF(B18="FLUSH FIT    9mm","9516003",IF(B18="FLUSH FIT   10mm","9516004",IF(B18="FLUSH FIT   10.5mm","9516004",IF(B18="FLUSH FIT   15.5mm","9516007",IF(B18="FLUSH FIT   16mm","9516007",IF(B18="FLUSH FIT   17mm","9516007",IF(B18="FLUSH FIT   18mm","9516007",IF(B18="FLUSH FIT   19mm","9516007",IF(B18="FLUSH FIT   20mm","9516008",IF(B18="FLUSH FIT   20.5mm","9516008",IF(B18="FLUSH FIT   21mm","9516009",IF(B18="FLUSH FIT   22mm","9516009",IF(B18="FLUSH FIT   23mm","9516009",IF(B18="FLUSH FIT   24mm","9516009",IF(B18="FLUSH FIT   25mm","9516010",IF(B18="FLUSH FIT   26mm * (CAM EXTENSION REQ'D)","9516010 + CAM EXT.8025056 + CAM SCREW 9080720",IF(B18="FLUSH FIT   27mm * (CAM EXTENSION REQ'D)","9516010 + CAM EXT.8025056 + CAM SCREW 9080720",IF(B18="FLUSH FIT   28mm * (CAM EXTENSION REQ'D)","9516010 + CAM EXT.8025056 + CAM SCREW 9080720",IF(B18="FLUSH FIT   29mm * (CAM EXTENSION REQ'D)","9516011 + CAM EXT.8025056 + CAM SCREW 9080720",IF(B18="FLUSH FIT   30mm * (CAM EXTENSION REQ'D)","9516011 + CAM EXT.8025056 + CAM SCREW 9080720",IF(B18="","SELECT MOUNTING OPTION")))))))))))))))))))))))))))))))))))))))))))))))))))))))</f>
        <v>SELECT MOUNTING OPTION</v>
      </c>
      <c r="C25" s="16"/>
      <c r="J25" s="17"/>
      <c r="P25" t="s">
        <v>100</v>
      </c>
    </row>
    <row r="26" spans="1:16" ht="63" customHeight="1" x14ac:dyDescent="0.3">
      <c r="A26" s="23" t="s">
        <v>69</v>
      </c>
      <c r="B26" s="33"/>
      <c r="C26" s="33"/>
      <c r="J26" s="17"/>
      <c r="P26" t="s">
        <v>101</v>
      </c>
    </row>
    <row r="27" spans="1:16" ht="409.2" customHeight="1" x14ac:dyDescent="0.3">
      <c r="A27" s="15"/>
      <c r="B27" s="16"/>
      <c r="C27" s="16"/>
      <c r="J27" s="24"/>
      <c r="P27" t="s">
        <v>102</v>
      </c>
    </row>
    <row r="28" spans="1:16" ht="409.2" customHeight="1" x14ac:dyDescent="0.3">
      <c r="A28" s="15"/>
      <c r="B28" s="16"/>
      <c r="C28" s="16"/>
      <c r="J28" s="17"/>
    </row>
    <row r="29" spans="1:16" ht="409.2" customHeight="1" x14ac:dyDescent="0.3">
      <c r="A29" s="25" t="s">
        <v>34</v>
      </c>
      <c r="B29" s="25" t="s">
        <v>35</v>
      </c>
      <c r="C29" s="16"/>
      <c r="J29" s="17"/>
      <c r="P29" t="s">
        <v>59</v>
      </c>
    </row>
    <row r="30" spans="1:16" ht="183" customHeight="1" x14ac:dyDescent="0.3">
      <c r="A30" s="25" t="s">
        <v>107</v>
      </c>
      <c r="B30" s="16"/>
      <c r="C30" s="16"/>
      <c r="I30" s="25"/>
      <c r="J30" s="25"/>
      <c r="K30" s="25"/>
      <c r="P30" t="s">
        <v>51</v>
      </c>
    </row>
    <row r="31" spans="1:16" ht="190.2" customHeight="1" x14ac:dyDescent="0.3">
      <c r="A31" s="25" t="s">
        <v>108</v>
      </c>
      <c r="B31" s="16"/>
      <c r="C31" s="16"/>
      <c r="I31" s="25"/>
      <c r="J31" s="16"/>
      <c r="P31" t="s">
        <v>52</v>
      </c>
    </row>
    <row r="32" spans="1:16" ht="190.2" customHeight="1" x14ac:dyDescent="0.3">
      <c r="A32" s="25" t="s">
        <v>109</v>
      </c>
      <c r="B32" s="16"/>
      <c r="C32" s="16"/>
      <c r="I32" s="25"/>
      <c r="J32" s="16"/>
      <c r="P32" t="s">
        <v>53</v>
      </c>
    </row>
    <row r="33" spans="1:16" ht="190.2" customHeight="1" x14ac:dyDescent="0.3">
      <c r="A33" s="25" t="s">
        <v>110</v>
      </c>
      <c r="B33" s="16"/>
      <c r="C33" s="16"/>
      <c r="I33" s="25"/>
      <c r="J33" s="16"/>
      <c r="P33" t="s">
        <v>54</v>
      </c>
    </row>
    <row r="34" spans="1:16" ht="190.2" customHeight="1" x14ac:dyDescent="0.3">
      <c r="A34" s="25" t="s">
        <v>111</v>
      </c>
      <c r="B34" s="16"/>
      <c r="C34" s="16"/>
      <c r="I34" s="25"/>
      <c r="J34" s="16"/>
      <c r="P34" t="s">
        <v>55</v>
      </c>
    </row>
    <row r="35" spans="1:16" ht="190.2" customHeight="1" x14ac:dyDescent="0.3">
      <c r="A35" s="25" t="s">
        <v>112</v>
      </c>
      <c r="B35" s="16"/>
      <c r="C35" s="16"/>
      <c r="I35" s="25"/>
      <c r="J35" s="16"/>
      <c r="P35" t="s">
        <v>56</v>
      </c>
    </row>
    <row r="36" spans="1:16" ht="190.2" customHeight="1" x14ac:dyDescent="0.3">
      <c r="A36" s="25" t="s">
        <v>113</v>
      </c>
      <c r="B36" s="16"/>
      <c r="C36" s="16"/>
      <c r="I36" s="25"/>
      <c r="J36" s="16"/>
      <c r="P36" t="s">
        <v>57</v>
      </c>
    </row>
    <row r="37" spans="1:16" ht="190.2" customHeight="1" x14ac:dyDescent="0.3">
      <c r="A37" s="25" t="s">
        <v>114</v>
      </c>
      <c r="B37" s="16"/>
      <c r="C37" s="16"/>
      <c r="I37" s="25"/>
      <c r="J37" s="16"/>
      <c r="P37" t="s">
        <v>58</v>
      </c>
    </row>
    <row r="38" spans="1:16" ht="190.2" customHeight="1" x14ac:dyDescent="0.3">
      <c r="A38" s="25" t="s">
        <v>115</v>
      </c>
      <c r="B38" s="16"/>
      <c r="C38" s="16"/>
      <c r="I38" s="25"/>
      <c r="J38" s="16"/>
      <c r="P38" t="s">
        <v>60</v>
      </c>
    </row>
    <row r="39" spans="1:16" ht="190.2" customHeight="1" x14ac:dyDescent="0.3">
      <c r="A39" s="25" t="s">
        <v>116</v>
      </c>
      <c r="B39" s="16"/>
      <c r="C39" s="16"/>
      <c r="I39" s="25"/>
      <c r="J39" s="16"/>
      <c r="P39" t="s">
        <v>64</v>
      </c>
    </row>
    <row r="40" spans="1:16" ht="190.2" customHeight="1" x14ac:dyDescent="0.3">
      <c r="A40" s="25" t="s">
        <v>117</v>
      </c>
      <c r="B40" s="16"/>
      <c r="C40" s="16"/>
      <c r="I40" s="25"/>
      <c r="J40" s="16"/>
      <c r="P40" t="s">
        <v>61</v>
      </c>
    </row>
    <row r="41" spans="1:16" ht="190.2" customHeight="1" x14ac:dyDescent="0.3">
      <c r="A41" s="25" t="s">
        <v>118</v>
      </c>
      <c r="B41" s="16"/>
      <c r="C41" s="16"/>
      <c r="I41" s="25"/>
      <c r="J41" s="16"/>
      <c r="P41" t="s">
        <v>62</v>
      </c>
    </row>
    <row r="42" spans="1:16" ht="190.2" customHeight="1" x14ac:dyDescent="0.3">
      <c r="A42" s="25" t="s">
        <v>119</v>
      </c>
      <c r="C42" s="16"/>
      <c r="I42" s="25"/>
      <c r="J42" s="16"/>
      <c r="P42" t="s">
        <v>63</v>
      </c>
    </row>
    <row r="43" spans="1:16" ht="190.2" customHeight="1" x14ac:dyDescent="0.3">
      <c r="A43" s="25" t="s">
        <v>120</v>
      </c>
      <c r="C43" s="16"/>
      <c r="J43" s="17"/>
      <c r="P43" t="s">
        <v>65</v>
      </c>
    </row>
    <row r="44" spans="1:16" ht="190.2" customHeight="1" x14ac:dyDescent="0.3">
      <c r="A44" s="25" t="s">
        <v>121</v>
      </c>
      <c r="C44" s="16"/>
      <c r="J44" s="17" t="s">
        <v>32</v>
      </c>
      <c r="P44" t="s">
        <v>66</v>
      </c>
    </row>
    <row r="45" spans="1:16" ht="190.2" customHeight="1" x14ac:dyDescent="0.3">
      <c r="A45" s="25" t="s">
        <v>122</v>
      </c>
      <c r="J45" s="17" t="s">
        <v>33</v>
      </c>
      <c r="P45" t="s">
        <v>67</v>
      </c>
    </row>
    <row r="46" spans="1:16" ht="190.2" customHeight="1" x14ac:dyDescent="0.3">
      <c r="A46" s="25" t="s">
        <v>123</v>
      </c>
      <c r="J46" s="17"/>
      <c r="P46" t="s">
        <v>68</v>
      </c>
    </row>
    <row r="47" spans="1:16" ht="190.2" customHeight="1" x14ac:dyDescent="0.3">
      <c r="A47" s="25" t="s">
        <v>124</v>
      </c>
      <c r="J47" s="17"/>
      <c r="P47" t="s">
        <v>77</v>
      </c>
    </row>
    <row r="48" spans="1:16" ht="190.2" customHeight="1" x14ac:dyDescent="0.3">
      <c r="A48" s="25" t="s">
        <v>125</v>
      </c>
      <c r="J48" s="17"/>
      <c r="P48" t="s">
        <v>78</v>
      </c>
    </row>
    <row r="49" spans="1:16" ht="190.2" customHeight="1" x14ac:dyDescent="0.3">
      <c r="A49" s="25" t="s">
        <v>126</v>
      </c>
      <c r="J49" s="17"/>
      <c r="P49" t="s">
        <v>79</v>
      </c>
    </row>
    <row r="50" spans="1:16" ht="190.2" customHeight="1" x14ac:dyDescent="0.3">
      <c r="A50" s="25" t="s">
        <v>127</v>
      </c>
      <c r="J50" s="17"/>
      <c r="P50" t="s">
        <v>80</v>
      </c>
    </row>
    <row r="51" spans="1:16" ht="190.2" customHeight="1" x14ac:dyDescent="0.3">
      <c r="A51" s="25" t="s">
        <v>128</v>
      </c>
      <c r="J51" s="17"/>
      <c r="P51" t="s">
        <v>81</v>
      </c>
    </row>
    <row r="52" spans="1:16" ht="189.6" customHeight="1" x14ac:dyDescent="0.3">
      <c r="A52" s="25" t="s">
        <v>129</v>
      </c>
      <c r="J52" s="17"/>
      <c r="P52" t="s">
        <v>86</v>
      </c>
    </row>
    <row r="53" spans="1:16" ht="189.6" customHeight="1" x14ac:dyDescent="0.3">
      <c r="A53" s="25" t="s">
        <v>130</v>
      </c>
      <c r="P53" t="s">
        <v>85</v>
      </c>
    </row>
    <row r="54" spans="1:16" ht="190.2" customHeight="1" x14ac:dyDescent="0.3">
      <c r="A54" s="26" t="s">
        <v>36</v>
      </c>
      <c r="B54" s="16"/>
      <c r="P54" t="s">
        <v>84</v>
      </c>
    </row>
    <row r="55" spans="1:16" ht="187.2" customHeight="1" x14ac:dyDescent="0.3">
      <c r="A55" s="27" t="s">
        <v>37</v>
      </c>
      <c r="B55" s="16"/>
      <c r="P55" t="s">
        <v>83</v>
      </c>
    </row>
    <row r="56" spans="1:16" ht="187.8" customHeight="1" x14ac:dyDescent="0.3">
      <c r="A56" s="25" t="s">
        <v>38</v>
      </c>
      <c r="P56" s="31" t="s">
        <v>82</v>
      </c>
    </row>
    <row r="57" spans="1:16" ht="189.6" customHeight="1" x14ac:dyDescent="0.3">
      <c r="A57" s="28" t="s">
        <v>39</v>
      </c>
    </row>
    <row r="58" spans="1:16" ht="187.2" customHeight="1" x14ac:dyDescent="0.3">
      <c r="A58" s="27" t="s">
        <v>40</v>
      </c>
    </row>
    <row r="59" spans="1:16" ht="189.6" customHeight="1" x14ac:dyDescent="0.3">
      <c r="A59" s="27" t="s">
        <v>41</v>
      </c>
    </row>
    <row r="60" spans="1:16" ht="186" customHeight="1" x14ac:dyDescent="0.3">
      <c r="A60" s="27" t="s">
        <v>42</v>
      </c>
    </row>
    <row r="61" spans="1:16" ht="187.8" customHeight="1" x14ac:dyDescent="0.3">
      <c r="A61" s="27" t="s">
        <v>43</v>
      </c>
    </row>
    <row r="62" spans="1:16" ht="187.2" customHeight="1" x14ac:dyDescent="0.3"/>
    <row r="63" spans="1:16" ht="187.8" customHeight="1" x14ac:dyDescent="0.3"/>
  </sheetData>
  <sheetProtection selectLockedCells="1"/>
  <mergeCells count="6">
    <mergeCell ref="B26:C26"/>
    <mergeCell ref="A16:C16"/>
    <mergeCell ref="A5:C5"/>
    <mergeCell ref="A18:A19"/>
    <mergeCell ref="B18:B19"/>
    <mergeCell ref="C18:C19"/>
  </mergeCells>
  <dataValidations count="5">
    <dataValidation type="list" allowBlank="1" showErrorMessage="1" promptTitle="TEST" sqref="B9" xr:uid="{00000000-0002-0000-0000-000000000000}">
      <formula1>$J$4:$J$9</formula1>
    </dataValidation>
    <dataValidation type="list" allowBlank="1" showInputMessage="1" showErrorMessage="1" sqref="B10" xr:uid="{00000000-0002-0000-0000-000001000000}">
      <formula1>$J$10:$J$14</formula1>
    </dataValidation>
    <dataValidation type="list" allowBlank="1" showInputMessage="1" showErrorMessage="1" sqref="B13" xr:uid="{00000000-0002-0000-0000-000002000000}">
      <formula1>$J$17:$J$18</formula1>
    </dataValidation>
    <dataValidation type="list" allowBlank="1" showInputMessage="1" showErrorMessage="1" sqref="B18:B19" xr:uid="{00000000-0002-0000-0000-000003000000}">
      <formula1>$P$1:$P$56</formula1>
    </dataValidation>
    <dataValidation type="list" allowBlank="1" showInputMessage="1" showErrorMessage="1" sqref="B8" xr:uid="{16BA4052-D6AB-423D-B8A1-058E7D663366}">
      <formula1>$J$1:$J$3</formula1>
    </dataValidation>
  </dataValidations>
  <printOptions horizontalCentered="1"/>
  <pageMargins left="0" right="0" top="0.35433070866141736" bottom="0.35433070866141736" header="0.31496062992125984" footer="0.31496062992125984"/>
  <pageSetup paperSize="9" scale="99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3"/>
  <sheetViews>
    <sheetView topLeftCell="A13" workbookViewId="0">
      <selection activeCell="E14" sqref="E14"/>
    </sheetView>
  </sheetViews>
  <sheetFormatPr defaultColWidth="8.88671875" defaultRowHeight="14.4" x14ac:dyDescent="0.3"/>
  <cols>
    <col min="1" max="1" width="17.6640625" style="25" customWidth="1"/>
    <col min="2" max="2" width="34.33203125" style="16" customWidth="1"/>
    <col min="3" max="16384" width="8.88671875" style="16"/>
  </cols>
  <sheetData>
    <row r="1" spans="1:2" s="25" customFormat="1" ht="15" x14ac:dyDescent="0.25">
      <c r="A1" s="25" t="s">
        <v>34</v>
      </c>
      <c r="B1" s="25" t="s">
        <v>35</v>
      </c>
    </row>
    <row r="2" spans="1:2" ht="190.2" customHeight="1" x14ac:dyDescent="0.25">
      <c r="A2" s="25" t="s">
        <v>107</v>
      </c>
    </row>
    <row r="3" spans="1:2" ht="190.2" customHeight="1" x14ac:dyDescent="0.25">
      <c r="A3" s="25" t="s">
        <v>108</v>
      </c>
    </row>
    <row r="4" spans="1:2" ht="190.2" customHeight="1" x14ac:dyDescent="0.25">
      <c r="A4" s="25" t="s">
        <v>109</v>
      </c>
    </row>
    <row r="5" spans="1:2" ht="190.2" customHeight="1" x14ac:dyDescent="0.3">
      <c r="A5" s="25" t="s">
        <v>110</v>
      </c>
    </row>
    <row r="6" spans="1:2" ht="190.2" customHeight="1" x14ac:dyDescent="0.3">
      <c r="A6" s="25" t="s">
        <v>111</v>
      </c>
    </row>
    <row r="7" spans="1:2" ht="190.2" customHeight="1" x14ac:dyDescent="0.3">
      <c r="A7" s="25" t="s">
        <v>112</v>
      </c>
    </row>
    <row r="8" spans="1:2" ht="190.2" customHeight="1" x14ac:dyDescent="0.3">
      <c r="A8" s="25" t="s">
        <v>113</v>
      </c>
    </row>
    <row r="9" spans="1:2" ht="190.2" customHeight="1" x14ac:dyDescent="0.3">
      <c r="A9" s="25" t="s">
        <v>114</v>
      </c>
    </row>
    <row r="10" spans="1:2" ht="190.2" customHeight="1" x14ac:dyDescent="0.3">
      <c r="A10" s="25" t="s">
        <v>115</v>
      </c>
    </row>
    <row r="11" spans="1:2" ht="190.2" customHeight="1" x14ac:dyDescent="0.3">
      <c r="A11" s="25" t="s">
        <v>116</v>
      </c>
    </row>
    <row r="12" spans="1:2" ht="190.2" customHeight="1" x14ac:dyDescent="0.3">
      <c r="A12" s="25" t="s">
        <v>117</v>
      </c>
    </row>
    <row r="13" spans="1:2" ht="190.2" customHeight="1" x14ac:dyDescent="0.3">
      <c r="A13" s="25" t="s">
        <v>118</v>
      </c>
    </row>
    <row r="14" spans="1:2" ht="190.2" customHeight="1" x14ac:dyDescent="0.3">
      <c r="A14" s="25" t="s">
        <v>119</v>
      </c>
    </row>
    <row r="15" spans="1:2" ht="190.2" customHeight="1" x14ac:dyDescent="0.3">
      <c r="A15" s="26" t="s">
        <v>36</v>
      </c>
    </row>
    <row r="16" spans="1:2" ht="190.2" customHeight="1" x14ac:dyDescent="0.3">
      <c r="A16" s="26" t="s">
        <v>37</v>
      </c>
    </row>
    <row r="17" spans="1:2" ht="190.2" customHeight="1" x14ac:dyDescent="0.3">
      <c r="A17" s="25" t="s">
        <v>38</v>
      </c>
      <c r="B17" s="4"/>
    </row>
    <row r="18" spans="1:2" ht="190.2" customHeight="1" x14ac:dyDescent="0.3">
      <c r="A18" s="25" t="s">
        <v>39</v>
      </c>
      <c r="B18" s="4"/>
    </row>
    <row r="19" spans="1:2" ht="190.2" customHeight="1" x14ac:dyDescent="0.3"/>
    <row r="20" spans="1:2" ht="190.2" customHeight="1" x14ac:dyDescent="0.3"/>
    <row r="21" spans="1:2" ht="190.2" customHeight="1" x14ac:dyDescent="0.3"/>
    <row r="22" spans="1:2" ht="190.2" customHeight="1" x14ac:dyDescent="0.3"/>
    <row r="23" spans="1:2" ht="190.2" customHeight="1" x14ac:dyDescent="0.3"/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2020-02-11T12:26:29Z</cp:lastPrinted>
  <dcterms:created xsi:type="dcterms:W3CDTF">2017-12-19T08:27:10Z</dcterms:created>
  <dcterms:modified xsi:type="dcterms:W3CDTF">2023-05-18T14:34:37Z</dcterms:modified>
</cp:coreProperties>
</file>